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LAZ\Desktop\"/>
    </mc:Choice>
  </mc:AlternateContent>
  <xr:revisionPtr revIDLastSave="0" documentId="8_{7F9951EF-F6CE-435C-850E-D0ACFF921720}" xr6:coauthVersionLast="47" xr6:coauthVersionMax="47" xr10:uidLastSave="{00000000-0000-0000-0000-000000000000}"/>
  <bookViews>
    <workbookView xWindow="2340" yWindow="2340" windowWidth="21600" windowHeight="11295" tabRatio="973" xr2:uid="{00000000-000D-0000-FFFF-FFFF00000000}"/>
  </bookViews>
  <sheets>
    <sheet name="ocena  " sheetId="1" r:id="rId1"/>
  </sheets>
  <definedNames>
    <definedName name="_xlnm._FilterDatabase" localSheetId="0" hidden="1">'ocena  '!$A$6:$G$223</definedName>
    <definedName name="_xlnm.Print_Area" localSheetId="0">'ocena  '!$A$1:$G$39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19" i="1" l="1"/>
  <c r="E214" i="1"/>
  <c r="E215" i="1"/>
  <c r="E216" i="1"/>
  <c r="E217" i="1"/>
  <c r="E212" i="1"/>
  <c r="E213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8" i="1"/>
  <c r="E209" i="1"/>
  <c r="E210" i="1"/>
  <c r="E191" i="1"/>
  <c r="E189" i="1"/>
  <c r="E76" i="1"/>
  <c r="E103" i="1" l="1"/>
  <c r="E79" i="1" l="1"/>
  <c r="E75" i="1"/>
  <c r="E128" i="1"/>
  <c r="E130" i="1"/>
  <c r="E131" i="1"/>
  <c r="E133" i="1"/>
  <c r="E136" i="1"/>
  <c r="E137" i="1"/>
  <c r="E138" i="1"/>
  <c r="E140" i="1"/>
  <c r="E141" i="1"/>
  <c r="E142" i="1"/>
  <c r="E143" i="1"/>
  <c r="E144" i="1"/>
  <c r="E145" i="1"/>
  <c r="E146" i="1"/>
  <c r="E147" i="1"/>
  <c r="E148" i="1"/>
  <c r="E150" i="1"/>
  <c r="E151" i="1"/>
  <c r="E152" i="1"/>
  <c r="E154" i="1"/>
  <c r="E155" i="1"/>
  <c r="E156" i="1"/>
  <c r="E157" i="1"/>
  <c r="E158" i="1"/>
  <c r="E159" i="1"/>
  <c r="E160" i="1"/>
  <c r="E161" i="1"/>
  <c r="E163" i="1"/>
  <c r="E165" i="1"/>
  <c r="E173" i="1"/>
  <c r="E174" i="1"/>
  <c r="E175" i="1"/>
  <c r="E176" i="1"/>
  <c r="E178" i="1"/>
  <c r="E179" i="1"/>
  <c r="E182" i="1"/>
  <c r="E183" i="1"/>
  <c r="E184" i="1"/>
  <c r="E127" i="1"/>
  <c r="E126" i="1"/>
  <c r="E123" i="1"/>
  <c r="E122" i="1"/>
  <c r="E121" i="1"/>
  <c r="E120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85" i="1"/>
  <c r="E91" i="1"/>
  <c r="E93" i="1"/>
  <c r="E97" i="1"/>
  <c r="E98" i="1"/>
  <c r="E100" i="1"/>
  <c r="E102" i="1"/>
  <c r="E107" i="1"/>
  <c r="E108" i="1"/>
  <c r="E109" i="1"/>
  <c r="E110" i="1"/>
  <c r="E111" i="1"/>
  <c r="E112" i="1"/>
  <c r="E113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8" i="1" l="1"/>
  <c r="E223" i="1" l="1"/>
  <c r="D223" i="1"/>
</calcChain>
</file>

<file path=xl/sharedStrings.xml><?xml version="1.0" encoding="utf-8"?>
<sst xmlns="http://schemas.openxmlformats.org/spreadsheetml/2006/main" count="721" uniqueCount="340">
  <si>
    <t/>
  </si>
  <si>
    <t>L.p.</t>
  </si>
  <si>
    <t>Nazwa składnika majątku</t>
  </si>
  <si>
    <t>Numer inwentarzowy</t>
  </si>
  <si>
    <t>Wykaz zużytych składników rzeczowych majątku ruchomego</t>
  </si>
  <si>
    <t>Wartość rynkowa</t>
  </si>
  <si>
    <t>Rok przyjęcia na stan</t>
  </si>
  <si>
    <t>Wartość ewidencyjna</t>
  </si>
  <si>
    <t>Załącznik nr 1</t>
  </si>
  <si>
    <t>FAX</t>
  </si>
  <si>
    <t>Stan techniczny</t>
  </si>
  <si>
    <t>USZKODZONE</t>
  </si>
  <si>
    <t>waga</t>
  </si>
  <si>
    <t>16-06-00015</t>
  </si>
  <si>
    <t>Drukarka HP</t>
  </si>
  <si>
    <t>12-05-00194</t>
  </si>
  <si>
    <t xml:space="preserve">Drukarka Ricoh SP11 </t>
  </si>
  <si>
    <t>12-05-00297</t>
  </si>
  <si>
    <t>12-05-00193</t>
  </si>
  <si>
    <t xml:space="preserve">Drukarka SP311 </t>
  </si>
  <si>
    <t>12-05-00298</t>
  </si>
  <si>
    <t>Kserokopiarka HP</t>
  </si>
  <si>
    <t>6-62-627-0-00040</t>
  </si>
  <si>
    <t>Urządzenie wielofunkc. HP</t>
  </si>
  <si>
    <t>12-05-00283</t>
  </si>
  <si>
    <t>16-03-01072</t>
  </si>
  <si>
    <t>Niszczarka</t>
  </si>
  <si>
    <t>KN-8-95-35-W</t>
  </si>
  <si>
    <t>FAX Cannon</t>
  </si>
  <si>
    <t>UKS/8/803/15/011</t>
  </si>
  <si>
    <t>Niszczarka HSM C16</t>
  </si>
  <si>
    <t>UKS/8/803/12/003</t>
  </si>
  <si>
    <t>Niszczarka Fellowes</t>
  </si>
  <si>
    <t>UKS/8/803/13/068</t>
  </si>
  <si>
    <t>Niszczarka HSM Securi oc18</t>
  </si>
  <si>
    <t>US-8-803-8/1459-W</t>
  </si>
  <si>
    <t>Osuszacz powietrza</t>
  </si>
  <si>
    <t>IS.T-652-7</t>
  </si>
  <si>
    <t>Dziurkacz</t>
  </si>
  <si>
    <t>16-10-00576</t>
  </si>
  <si>
    <t>Skaner HP</t>
  </si>
  <si>
    <t>IS.P-491-471</t>
  </si>
  <si>
    <t>Treminal</t>
  </si>
  <si>
    <t>12-05-01101</t>
  </si>
  <si>
    <t>12-05-01103</t>
  </si>
  <si>
    <t>Terminal</t>
  </si>
  <si>
    <t>12-05-01104</t>
  </si>
  <si>
    <t xml:space="preserve">Terminal </t>
  </si>
  <si>
    <t>12-06-01105</t>
  </si>
  <si>
    <t>12-05-01114</t>
  </si>
  <si>
    <t>12-05-01115</t>
  </si>
  <si>
    <t>12-05-01120</t>
  </si>
  <si>
    <t>12-05-01123</t>
  </si>
  <si>
    <t>12-05-01129</t>
  </si>
  <si>
    <t>12-05-01130</t>
  </si>
  <si>
    <t>Skaner</t>
  </si>
  <si>
    <t>12-05-01206</t>
  </si>
  <si>
    <t>Komputer stacjonarny PC typ B ACTINA Nev</t>
  </si>
  <si>
    <t>12-06-01004</t>
  </si>
  <si>
    <t>12-06-01235</t>
  </si>
  <si>
    <t xml:space="preserve">Dystrybutor filtrujący POUMI1RRKY SS CTN </t>
  </si>
  <si>
    <t>16-10-01552</t>
  </si>
  <si>
    <t xml:space="preserve">Latarka SL20XP LED+nakładka </t>
  </si>
  <si>
    <t>14-02-00248</t>
  </si>
  <si>
    <t>Drukarka wielofunkcyjna Nashuatec MP301SPF</t>
  </si>
  <si>
    <t>IS.P-491-653</t>
  </si>
  <si>
    <t xml:space="preserve">Drukarka LEXMARK </t>
  </si>
  <si>
    <t>12-05-00366</t>
  </si>
  <si>
    <t>Zmywarka ADP</t>
  </si>
  <si>
    <t>14-W6-00017</t>
  </si>
  <si>
    <t>Wskaźnik laserowy nr 0202</t>
  </si>
  <si>
    <t>16-04-00418</t>
  </si>
  <si>
    <t>Niszczarka RDM 1050</t>
  </si>
  <si>
    <t>IS.P-803-29-14</t>
  </si>
  <si>
    <t>Ekspres do kawy KRUPS EA 8808</t>
  </si>
  <si>
    <t>UKS/8/808/16/098</t>
  </si>
  <si>
    <t>Drukarka HP Officejet H470B</t>
  </si>
  <si>
    <t>12-05-00215</t>
  </si>
  <si>
    <t>Nawigacja NAVROAD</t>
  </si>
  <si>
    <t>13-02-00033</t>
  </si>
  <si>
    <t>13-02-00034</t>
  </si>
  <si>
    <t>13-02-00035</t>
  </si>
  <si>
    <t>Nawigacja VIVO</t>
  </si>
  <si>
    <t>13-02-00037</t>
  </si>
  <si>
    <t>13-02-00038</t>
  </si>
  <si>
    <t>13-02-00039</t>
  </si>
  <si>
    <t>Czytnik linii papilarnych Green Bit Dact</t>
  </si>
  <si>
    <t>8-80-800-0-00111</t>
  </si>
  <si>
    <t>Skaner HP SJ3000s2</t>
  </si>
  <si>
    <t>IS.P-491-1056</t>
  </si>
  <si>
    <t>IS.P-491-1058</t>
  </si>
  <si>
    <t xml:space="preserve">Telefax Panasonic </t>
  </si>
  <si>
    <t>US.W-I.8-80-808-14/11</t>
  </si>
  <si>
    <t xml:space="preserve">Elektroniczna waga pocztowa </t>
  </si>
  <si>
    <t>US.W-I.8-80-808-13/2</t>
  </si>
  <si>
    <t>Frankownica Postalia EFS 3000</t>
  </si>
  <si>
    <t>US.T.8-80-803-2/8</t>
  </si>
  <si>
    <t xml:space="preserve">Otwieracz kopert </t>
  </si>
  <si>
    <t>US.W-I.8-80-808-14/24</t>
  </si>
  <si>
    <t>Kalkulator TI-83 z oprogramowaniem</t>
  </si>
  <si>
    <t>US.W-I.8-80-803-1/175</t>
  </si>
  <si>
    <t>Kopiarka MP 3352SP</t>
  </si>
  <si>
    <t>US.T.8-80-803-2/12</t>
  </si>
  <si>
    <t xml:space="preserve">Centrala telefoniczna </t>
  </si>
  <si>
    <t>US.T.6-60-626-1</t>
  </si>
  <si>
    <t xml:space="preserve">Niszczarka Kobra+1SS6 E/S </t>
  </si>
  <si>
    <t>US.W-I.8-80-808-10/49</t>
  </si>
  <si>
    <t>Niszczarka Kobra S-100</t>
  </si>
  <si>
    <t>US.W-I.8-80-808-10/5</t>
  </si>
  <si>
    <t>Osuszacz DHK-38</t>
  </si>
  <si>
    <t>IS.T-652-4</t>
  </si>
  <si>
    <t xml:space="preserve">Osuszacz DHK-28 Stacjonarny </t>
  </si>
  <si>
    <t>IS.P-652-1</t>
  </si>
  <si>
    <t xml:space="preserve">Osuszacz DHK-18 Stacjonarny </t>
  </si>
  <si>
    <t>IS.P-652-3</t>
  </si>
  <si>
    <t xml:space="preserve">Osuszacz ATIKA ALE 600N przenośny </t>
  </si>
  <si>
    <t>IS.P-652-5</t>
  </si>
  <si>
    <t xml:space="preserve">Komputer zestaw do archiwizacji obrazu </t>
  </si>
  <si>
    <t>4-49-491-1-01147</t>
  </si>
  <si>
    <t>Komputer HP DX7400 MT</t>
  </si>
  <si>
    <t>UKST-4-491-822</t>
  </si>
  <si>
    <t xml:space="preserve">Komputer </t>
  </si>
  <si>
    <t>12-06-02084</t>
  </si>
  <si>
    <t>Bindownica</t>
  </si>
  <si>
    <t>IS.P-491-100</t>
  </si>
  <si>
    <t xml:space="preserve">Luneta </t>
  </si>
  <si>
    <t>16-10-01242</t>
  </si>
  <si>
    <t xml:space="preserve">Rejestrator </t>
  </si>
  <si>
    <t>16-02-00209</t>
  </si>
  <si>
    <t>Aparat fotograficzny</t>
  </si>
  <si>
    <t>UKS/8/808/14/439</t>
  </si>
  <si>
    <t>Wiatrak 2szt</t>
  </si>
  <si>
    <t>nie dotyczy</t>
  </si>
  <si>
    <t>-</t>
  </si>
  <si>
    <t>skaner</t>
  </si>
  <si>
    <t>US-W-N/UR/POZ/448</t>
  </si>
  <si>
    <t>Dekoder</t>
  </si>
  <si>
    <t>IS-621-6</t>
  </si>
  <si>
    <t>Drukarka SP213V Rico</t>
  </si>
  <si>
    <t>Mikrofalówka Zanussi</t>
  </si>
  <si>
    <t>Grzejnik</t>
  </si>
  <si>
    <t>14-U6-00012</t>
  </si>
  <si>
    <t>Rowerek</t>
  </si>
  <si>
    <t xml:space="preserve">nie dotyczy </t>
  </si>
  <si>
    <t>Przedłużacz APC</t>
  </si>
  <si>
    <t>16-12-00242</t>
  </si>
  <si>
    <t>IS.P-803-23-25</t>
  </si>
  <si>
    <t>Monitor</t>
  </si>
  <si>
    <t>12-06-01091</t>
  </si>
  <si>
    <t>RAZEM</t>
  </si>
  <si>
    <t>Zszywacz elektryczny</t>
  </si>
  <si>
    <t>14-20-00063</t>
  </si>
  <si>
    <t>US/IV/7/76</t>
  </si>
  <si>
    <t>3 kom swich</t>
  </si>
  <si>
    <t>12/04/00114</t>
  </si>
  <si>
    <t>zasilacz awaryjny</t>
  </si>
  <si>
    <t>16-12-00261</t>
  </si>
  <si>
    <t>AFR System FR 1500</t>
  </si>
  <si>
    <t>16-12-00318</t>
  </si>
  <si>
    <t>wideo Sharp</t>
  </si>
  <si>
    <t>UPS</t>
  </si>
  <si>
    <t>UPS-4-49-491-1-776</t>
  </si>
  <si>
    <t xml:space="preserve">Odkurzacz </t>
  </si>
  <si>
    <t>IS.P-808-51-1</t>
  </si>
  <si>
    <t xml:space="preserve">Karcher odkurzacz </t>
  </si>
  <si>
    <t>Wentylator/ogrzewacz</t>
  </si>
  <si>
    <t>USB-8-55/1166-w</t>
  </si>
  <si>
    <t>Odkurzacz Black-Decker BX20P</t>
  </si>
  <si>
    <t>12-03-00065</t>
  </si>
  <si>
    <t>UPS ever eco 1000 CDS</t>
  </si>
  <si>
    <t>Telefony 21szt.</t>
  </si>
  <si>
    <t xml:space="preserve">Swich 8-portowy </t>
  </si>
  <si>
    <t>DUS-491-IV-176w</t>
  </si>
  <si>
    <t>lampka biurkowa 7 szt</t>
  </si>
  <si>
    <t>Odtwarzacz DVD Techniks</t>
  </si>
  <si>
    <t xml:space="preserve">FAX Canon </t>
  </si>
  <si>
    <t>Kalkulator z klawiaturą</t>
  </si>
  <si>
    <t xml:space="preserve">Dekoder DVBT </t>
  </si>
  <si>
    <t>16-01-00317</t>
  </si>
  <si>
    <t>16-01-00318</t>
  </si>
  <si>
    <t>16-01-00312</t>
  </si>
  <si>
    <t>16-01-00325</t>
  </si>
  <si>
    <t>6.62.629.0.00272</t>
  </si>
  <si>
    <t xml:space="preserve">radiotelefon przenośny </t>
  </si>
  <si>
    <t>6.62.629.0.00274</t>
  </si>
  <si>
    <t>radiotelefon</t>
  </si>
  <si>
    <t>dystrybutor</t>
  </si>
  <si>
    <t>US.P-808-1-015</t>
  </si>
  <si>
    <t>latarka akumulatorowa Bosh GLI 12V</t>
  </si>
  <si>
    <t>12-04-00818</t>
  </si>
  <si>
    <t>12-04-00042</t>
  </si>
  <si>
    <t xml:space="preserve">Wiatrak 5 szt </t>
  </si>
  <si>
    <t>Modem</t>
  </si>
  <si>
    <t>4-49-491-3-00098</t>
  </si>
  <si>
    <t>Router</t>
  </si>
  <si>
    <t>4-49-491-1-00701</t>
  </si>
  <si>
    <t>4-49-491-1-00700</t>
  </si>
  <si>
    <t>Nawigacja GPS</t>
  </si>
  <si>
    <t>IS.P-621-101</t>
  </si>
  <si>
    <t>DVD Manta DVD 057</t>
  </si>
  <si>
    <t>Maszyna do liczenia</t>
  </si>
  <si>
    <t>IS.P-803-28-163</t>
  </si>
  <si>
    <t>IS.P-803-28-182</t>
  </si>
  <si>
    <t>skaner EPSON</t>
  </si>
  <si>
    <t xml:space="preserve">TachoRecorder </t>
  </si>
  <si>
    <t>12-04-00691</t>
  </si>
  <si>
    <t>Monitor Flatron L17303</t>
  </si>
  <si>
    <t xml:space="preserve">Ekspres do kawy </t>
  </si>
  <si>
    <t>IS.P-800-45-3</t>
  </si>
  <si>
    <t>Telefax Canon B155</t>
  </si>
  <si>
    <t>16-03-00155</t>
  </si>
  <si>
    <t>Kopiarka Canon FC100</t>
  </si>
  <si>
    <t>12-05-00131</t>
  </si>
  <si>
    <t>Drukarka Brother HL5250</t>
  </si>
  <si>
    <t>12-05-00029</t>
  </si>
  <si>
    <t>IS.T-491-375/5</t>
  </si>
  <si>
    <t>Laser Printer Samsung</t>
  </si>
  <si>
    <t>12-05-00256</t>
  </si>
  <si>
    <t xml:space="preserve">Niszczarka Fellowes </t>
  </si>
  <si>
    <t>UKS-8-803-UKS 1-4-60</t>
  </si>
  <si>
    <t>Latarka Inforce</t>
  </si>
  <si>
    <t>14-02-00341</t>
  </si>
  <si>
    <t>Latarka Peli</t>
  </si>
  <si>
    <t>14-02-00348</t>
  </si>
  <si>
    <t>14-02-00344</t>
  </si>
  <si>
    <t>Latarka Bright Star</t>
  </si>
  <si>
    <t>14-02-00308</t>
  </si>
  <si>
    <t>14-02-00310</t>
  </si>
  <si>
    <t>14-02-00307</t>
  </si>
  <si>
    <t>14-02-00306</t>
  </si>
  <si>
    <t>14-02-00339</t>
  </si>
  <si>
    <t>14-02-00346</t>
  </si>
  <si>
    <t>14-02-00347</t>
  </si>
  <si>
    <t>16-10-929</t>
  </si>
  <si>
    <t>12-03-00152</t>
  </si>
  <si>
    <t>4-49-491-2-00178</t>
  </si>
  <si>
    <t>4-49-491-2-00287</t>
  </si>
  <si>
    <t>12-05-00260</t>
  </si>
  <si>
    <t>12-05-00152</t>
  </si>
  <si>
    <t>UKS/4/491/14/227</t>
  </si>
  <si>
    <t>UKST-4-491-302</t>
  </si>
  <si>
    <t>12-05-00268</t>
  </si>
  <si>
    <t>IS-491-241</t>
  </si>
  <si>
    <t>IS.P-808-15-8</t>
  </si>
  <si>
    <t>16-04-00417</t>
  </si>
  <si>
    <t>6-62-629-0-0282</t>
  </si>
  <si>
    <t xml:space="preserve">Latarka czarna </t>
  </si>
  <si>
    <t>Drukarka</t>
  </si>
  <si>
    <t>Urządzenie wielofunkcyjne</t>
  </si>
  <si>
    <t>Drukarka Samsung</t>
  </si>
  <si>
    <t>Czytnik</t>
  </si>
  <si>
    <t xml:space="preserve">Lodówka </t>
  </si>
  <si>
    <t>Głośnik</t>
  </si>
  <si>
    <t>10-03-00726</t>
  </si>
  <si>
    <t>UKS-6/626/11/153</t>
  </si>
  <si>
    <t>6/626/13/054</t>
  </si>
  <si>
    <t>IS-808-47-3</t>
  </si>
  <si>
    <t>12-02-01243</t>
  </si>
  <si>
    <t>UKS/8/803/16-004</t>
  </si>
  <si>
    <t>12-04-01146</t>
  </si>
  <si>
    <t>12-04-00701</t>
  </si>
  <si>
    <t>12-04-00667</t>
  </si>
  <si>
    <t>12-04-00666</t>
  </si>
  <si>
    <t>14-28-38</t>
  </si>
  <si>
    <t>12-04-00671</t>
  </si>
  <si>
    <t>12-05-00287</t>
  </si>
  <si>
    <t>US-2-17-13</t>
  </si>
  <si>
    <t>US.I-80-808-31-7</t>
  </si>
  <si>
    <t>US.I-6-60.626.18</t>
  </si>
  <si>
    <t>US.I.8-80-808-19-136</t>
  </si>
  <si>
    <t>016-03-01740</t>
  </si>
  <si>
    <t>016-03-01741</t>
  </si>
  <si>
    <t>US.W-I.8-80-803-1/242</t>
  </si>
  <si>
    <t>US.W-I.8-80-803-1/267</t>
  </si>
  <si>
    <t>US.W-I.8-80-803-1/89</t>
  </si>
  <si>
    <t>IS.1-9-720</t>
  </si>
  <si>
    <t>US.I.8-80-808-19-146</t>
  </si>
  <si>
    <t>US.I.8-80-808-19-145</t>
  </si>
  <si>
    <t>IS.I.8-80-808-19-144</t>
  </si>
  <si>
    <t>US.I.8-80-808-19-147</t>
  </si>
  <si>
    <t>US.I.8-80-808-19-151</t>
  </si>
  <si>
    <t>US.I.8-80-808-19-150</t>
  </si>
  <si>
    <t>US.I.8-80-808-19-141</t>
  </si>
  <si>
    <t>Telefon</t>
  </si>
  <si>
    <t>nawilżacz powietrza</t>
  </si>
  <si>
    <t>kalkulator</t>
  </si>
  <si>
    <t>konsola</t>
  </si>
  <si>
    <t>czytnik kart kierowcy</t>
  </si>
  <si>
    <t>ładowarka do baterii</t>
  </si>
  <si>
    <t>skaner Canon Lide 100</t>
  </si>
  <si>
    <t>Drukarka etykiet Zebra GX 420T</t>
  </si>
  <si>
    <t>lampka biurowa</t>
  </si>
  <si>
    <t>zegar ścienny</t>
  </si>
  <si>
    <t>telefon panasonic KX-T7630</t>
  </si>
  <si>
    <t>telefon panasonic</t>
  </si>
  <si>
    <t>aparat telefoniczny</t>
  </si>
  <si>
    <t xml:space="preserve">telefon gigaset </t>
  </si>
  <si>
    <t>telefon gigaset</t>
  </si>
  <si>
    <t>kalkulator CITIZEN</t>
  </si>
  <si>
    <t>kalkulator 888</t>
  </si>
  <si>
    <t xml:space="preserve">Czajnik 33 szt. </t>
  </si>
  <si>
    <t>US.I.-8-80-808-19-143</t>
  </si>
  <si>
    <t>US.W-J.8-80-803-1/260</t>
  </si>
  <si>
    <t>US.W-I.8-80-803-1/295</t>
  </si>
  <si>
    <t>US.W-I.8-80-803-1/279</t>
  </si>
  <si>
    <t>US.W.-I.8-80-803-1/294</t>
  </si>
  <si>
    <t>US.W.-I.8-80-803-1/293</t>
  </si>
  <si>
    <t>US.W.-I.8-80-803-1/292</t>
  </si>
  <si>
    <t>US.I.8-80-808-19-186</t>
  </si>
  <si>
    <t xml:space="preserve">NIE DOTYCZY </t>
  </si>
  <si>
    <t>US.808-19-01-I</t>
  </si>
  <si>
    <t>US.I.8-80-808-32-69</t>
  </si>
  <si>
    <t>US.I.8-80-808-32-112</t>
  </si>
  <si>
    <t>US.I.8-80-808-32-107</t>
  </si>
  <si>
    <t>US.I.8-80-808-32-76</t>
  </si>
  <si>
    <t>IS.P-491-155</t>
  </si>
  <si>
    <t>IS.P-491-604</t>
  </si>
  <si>
    <t>IS.P-491-238</t>
  </si>
  <si>
    <t>IS.P-491-472</t>
  </si>
  <si>
    <t>IS.P-491-489</t>
  </si>
  <si>
    <t>IS.P-491-488</t>
  </si>
  <si>
    <t>IS.P-491-356/2</t>
  </si>
  <si>
    <t>IS-808-22-425</t>
  </si>
  <si>
    <t>012-05-408</t>
  </si>
  <si>
    <t xml:space="preserve">kalkulator windykacyjny </t>
  </si>
  <si>
    <t>telefon</t>
  </si>
  <si>
    <t>wentylator stołowy</t>
  </si>
  <si>
    <t xml:space="preserve">wentylator stojący </t>
  </si>
  <si>
    <t>wentylator</t>
  </si>
  <si>
    <t>monitor</t>
  </si>
  <si>
    <t xml:space="preserve">komputer stacjonarny </t>
  </si>
  <si>
    <t xml:space="preserve">urządzenie wielofunkcyjne </t>
  </si>
  <si>
    <t>skaner mały</t>
  </si>
  <si>
    <t xml:space="preserve">monitor LCD </t>
  </si>
  <si>
    <t xml:space="preserve">aparat telefoniczny </t>
  </si>
  <si>
    <t>czytnik</t>
  </si>
  <si>
    <t>Notebook Toschiba</t>
  </si>
  <si>
    <t>UKST/4/491/10/016</t>
  </si>
  <si>
    <t>Notebook toschiba</t>
  </si>
  <si>
    <t>UKST/4/491/10/011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</si>
</sst>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rgb="FF000000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rgb="FF000000"/>
      <name val="Arial"/>
      <family val="2"/>
      <charset val="238"/>
    </font>
    <font>
      <b/>
      <u/>
      <sz val="12"/>
      <color rgb="FF000000"/>
      <name val="Arial"/>
      <family val="2"/>
      <charset val="238"/>
    </font>
    <font>
      <b/>
      <sz val="12"/>
      <color rgb="FF000000"/>
      <name val="Arial"/>
      <family val="2"/>
      <charset val="238"/>
    </font>
    <font>
      <sz val="11"/>
      <color rgb="FF000000"/>
      <name val="Arial"/>
      <family val="2"/>
      <charset val="238"/>
    </font>
    <font>
      <sz val="11"/>
      <color theme="1"/>
      <name val="Calibri"/>
      <family val="2"/>
      <scheme val="minor"/>
    </font>
    <font>
      <sz val="9"/>
      <color rgb="FF000000"/>
      <name val="Arial"/>
      <family val="2"/>
      <charset val="238"/>
    </font>
    <font>
      <b/>
      <sz val="11"/>
      <color rgb="FF000000"/>
      <name val="Arial"/>
      <family val="2"/>
      <charset val="238"/>
    </font>
    <font>
      <sz val="11"/>
      <color rgb="FF000000"/>
      <name val="Calibri"/>
      <family val="2"/>
      <charset val="238"/>
      <scheme val="minor"/>
    </font>
    <font>
      <sz val="8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4" fillId="0" borderId="0"/>
    <xf numFmtId="0" fontId="3" fillId="0" borderId="0"/>
    <xf numFmtId="0" fontId="9" fillId="0" borderId="0"/>
    <xf numFmtId="0" fontId="2" fillId="0" borderId="0"/>
    <xf numFmtId="0" fontId="2" fillId="0" borderId="0"/>
    <xf numFmtId="0" fontId="2" fillId="0" borderId="0"/>
  </cellStyleXfs>
  <cellXfs count="34">
    <xf numFmtId="0" fontId="0" fillId="0" borderId="0" xfId="0"/>
    <xf numFmtId="0" fontId="5" fillId="0" borderId="0" xfId="0" applyFont="1"/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6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4" fontId="5" fillId="0" borderId="0" xfId="0" applyNumberFormat="1" applyFont="1" applyAlignment="1">
      <alignment vertical="center"/>
    </xf>
    <xf numFmtId="49" fontId="5" fillId="0" borderId="0" xfId="0" applyNumberFormat="1" applyFont="1"/>
    <xf numFmtId="49" fontId="5" fillId="0" borderId="0" xfId="0" applyNumberFormat="1" applyFont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/>
    </xf>
    <xf numFmtId="0" fontId="10" fillId="0" borderId="0" xfId="0" applyFont="1" applyAlignment="1">
      <alignment horizontal="center"/>
    </xf>
    <xf numFmtId="49" fontId="10" fillId="0" borderId="0" xfId="0" applyNumberFormat="1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0" xfId="0" applyFont="1" applyBorder="1"/>
    <xf numFmtId="0" fontId="5" fillId="0" borderId="1" xfId="0" applyFont="1" applyBorder="1"/>
    <xf numFmtId="0" fontId="8" fillId="0" borderId="0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2" fontId="7" fillId="0" borderId="1" xfId="0" applyNumberFormat="1" applyFont="1" applyBorder="1"/>
    <xf numFmtId="4" fontId="12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" fillId="0" borderId="1" xfId="3" applyFont="1" applyBorder="1" applyAlignment="1">
      <alignment horizontal="center" vertical="center" wrapText="1"/>
    </xf>
    <xf numFmtId="0" fontId="1" fillId="0" borderId="1" xfId="6" applyFont="1" applyBorder="1" applyAlignment="1">
      <alignment horizontal="center" vertical="center" wrapText="1"/>
    </xf>
    <xf numFmtId="2" fontId="1" fillId="0" borderId="1" xfId="6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" fillId="0" borderId="1" xfId="3" applyFont="1" applyBorder="1" applyAlignment="1">
      <alignment horizontal="center" vertical="center"/>
    </xf>
    <xf numFmtId="0" fontId="1" fillId="0" borderId="2" xfId="3" applyFont="1" applyBorder="1" applyAlignment="1">
      <alignment horizontal="center" vertical="center"/>
    </xf>
    <xf numFmtId="0" fontId="1" fillId="0" borderId="1" xfId="2" applyFont="1" applyBorder="1" applyAlignment="1">
      <alignment horizontal="center" vertical="center"/>
    </xf>
    <xf numFmtId="0" fontId="5" fillId="0" borderId="0" xfId="0" applyFont="1" applyBorder="1" applyAlignment="1">
      <alignment horizontal="right" wrapText="1"/>
    </xf>
  </cellXfs>
  <cellStyles count="7">
    <cellStyle name="Normalny" xfId="0" builtinId="0"/>
    <cellStyle name="Normalny 2" xfId="1" xr:uid="{27AF486E-BBD6-4A63-AE3C-8F8BF980E3E8}"/>
    <cellStyle name="Normalny 2 2" xfId="4" xr:uid="{61FE3483-3AC1-4FD5-8F21-B345ACE58184}"/>
    <cellStyle name="Normalny 3" xfId="2" xr:uid="{106F3E12-AF97-4209-A5EE-14C0810E73E3}"/>
    <cellStyle name="Normalny 3 2" xfId="5" xr:uid="{DB4C4F9C-20AF-4F5E-83B3-C3867FEBA231}"/>
    <cellStyle name="Normalny 4" xfId="3" xr:uid="{106B2DC7-5678-4B86-8CE0-8A4B2A91F674}"/>
    <cellStyle name="Normalny 4 2" xfId="6" xr:uid="{D942F472-E8F6-483B-9AC0-CF7300700BA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28"/>
  <sheetViews>
    <sheetView tabSelected="1" zoomScaleNormal="100" zoomScaleSheetLayoutView="100" workbookViewId="0">
      <selection activeCell="E122" sqref="E122"/>
    </sheetView>
  </sheetViews>
  <sheetFormatPr defaultRowHeight="15" x14ac:dyDescent="0.2"/>
  <cols>
    <col min="1" max="1" width="7" style="1" customWidth="1"/>
    <col min="2" max="2" width="27.5703125" style="1" customWidth="1"/>
    <col min="3" max="3" width="20.42578125" style="1" customWidth="1"/>
    <col min="4" max="4" width="13.5703125" style="1" customWidth="1"/>
    <col min="5" max="5" width="10.7109375" style="1" customWidth="1"/>
    <col min="6" max="6" width="9.5703125" style="1" customWidth="1"/>
    <col min="7" max="7" width="25.5703125" style="1" customWidth="1"/>
    <col min="8" max="8" width="9.140625" style="1"/>
    <col min="9" max="9" width="9.140625" style="10"/>
    <col min="10" max="16384" width="9.140625" style="1"/>
  </cols>
  <sheetData>
    <row r="1" spans="1:16" x14ac:dyDescent="0.2">
      <c r="G1" s="2" t="s">
        <v>8</v>
      </c>
    </row>
    <row r="2" spans="1:16" ht="15" customHeight="1" x14ac:dyDescent="0.2">
      <c r="E2" s="33"/>
      <c r="F2" s="33"/>
      <c r="G2" s="2"/>
    </row>
    <row r="3" spans="1:16" x14ac:dyDescent="0.2">
      <c r="A3" s="3"/>
      <c r="B3" s="4"/>
      <c r="C3" s="4"/>
      <c r="D3" s="9"/>
    </row>
    <row r="4" spans="1:16" ht="15.75" x14ac:dyDescent="0.25">
      <c r="B4" s="5" t="s">
        <v>4</v>
      </c>
    </row>
    <row r="5" spans="1:16" x14ac:dyDescent="0.2">
      <c r="P5" s="1" t="s">
        <v>0</v>
      </c>
    </row>
    <row r="6" spans="1:16" ht="60" x14ac:dyDescent="0.2">
      <c r="A6" s="6" t="s">
        <v>1</v>
      </c>
      <c r="B6" s="7" t="s">
        <v>2</v>
      </c>
      <c r="C6" s="6" t="s">
        <v>3</v>
      </c>
      <c r="D6" s="8" t="s">
        <v>7</v>
      </c>
      <c r="E6" s="7" t="s">
        <v>5</v>
      </c>
      <c r="F6" s="7" t="s">
        <v>6</v>
      </c>
      <c r="G6" s="7" t="s">
        <v>10</v>
      </c>
    </row>
    <row r="7" spans="1:16" s="15" customFormat="1" ht="12" x14ac:dyDescent="0.2">
      <c r="A7" s="12">
        <v>1</v>
      </c>
      <c r="B7" s="13">
        <v>2</v>
      </c>
      <c r="C7" s="12">
        <v>3</v>
      </c>
      <c r="D7" s="12">
        <v>4</v>
      </c>
      <c r="E7" s="12">
        <v>5</v>
      </c>
      <c r="F7" s="13">
        <v>6</v>
      </c>
      <c r="G7" s="14">
        <v>7</v>
      </c>
      <c r="I7" s="16"/>
    </row>
    <row r="8" spans="1:16" s="3" customFormat="1" x14ac:dyDescent="0.2">
      <c r="A8" s="17">
        <v>1</v>
      </c>
      <c r="B8" s="25" t="s">
        <v>12</v>
      </c>
      <c r="C8" s="29" t="s">
        <v>13</v>
      </c>
      <c r="D8" s="30">
        <v>2061.8000000000002</v>
      </c>
      <c r="E8" s="24">
        <f t="shared" ref="E8:E73" si="0">D8/100</f>
        <v>20.618000000000002</v>
      </c>
      <c r="F8" s="32">
        <v>2015</v>
      </c>
      <c r="G8" s="26" t="s">
        <v>11</v>
      </c>
      <c r="I8" s="11"/>
    </row>
    <row r="9" spans="1:16" s="3" customFormat="1" x14ac:dyDescent="0.2">
      <c r="A9" s="17">
        <v>2</v>
      </c>
      <c r="B9" s="25" t="s">
        <v>14</v>
      </c>
      <c r="C9" s="29" t="s">
        <v>15</v>
      </c>
      <c r="D9" s="30">
        <v>1058.5899999999999</v>
      </c>
      <c r="E9" s="24">
        <f t="shared" si="0"/>
        <v>10.585899999999999</v>
      </c>
      <c r="F9" s="32">
        <v>2015</v>
      </c>
      <c r="G9" s="26" t="s">
        <v>11</v>
      </c>
      <c r="I9" s="11"/>
    </row>
    <row r="10" spans="1:16" s="3" customFormat="1" x14ac:dyDescent="0.2">
      <c r="A10" s="17">
        <v>3</v>
      </c>
      <c r="B10" s="25" t="s">
        <v>16</v>
      </c>
      <c r="C10" s="29" t="s">
        <v>17</v>
      </c>
      <c r="D10" s="30">
        <v>550</v>
      </c>
      <c r="E10" s="24">
        <f t="shared" si="0"/>
        <v>5.5</v>
      </c>
      <c r="F10" s="32">
        <v>2016</v>
      </c>
      <c r="G10" s="26" t="s">
        <v>11</v>
      </c>
      <c r="I10" s="11"/>
    </row>
    <row r="11" spans="1:16" s="3" customFormat="1" x14ac:dyDescent="0.2">
      <c r="A11" s="17">
        <v>4</v>
      </c>
      <c r="B11" s="25" t="s">
        <v>14</v>
      </c>
      <c r="C11" s="29" t="s">
        <v>18</v>
      </c>
      <c r="D11" s="30">
        <v>1058.58</v>
      </c>
      <c r="E11" s="24">
        <f t="shared" si="0"/>
        <v>10.585799999999999</v>
      </c>
      <c r="F11" s="32">
        <v>2015</v>
      </c>
      <c r="G11" s="26" t="s">
        <v>11</v>
      </c>
      <c r="I11" s="11"/>
    </row>
    <row r="12" spans="1:16" s="3" customFormat="1" x14ac:dyDescent="0.2">
      <c r="A12" s="17">
        <v>5</v>
      </c>
      <c r="B12" s="25" t="s">
        <v>19</v>
      </c>
      <c r="C12" s="29" t="s">
        <v>20</v>
      </c>
      <c r="D12" s="30">
        <v>549.99</v>
      </c>
      <c r="E12" s="24">
        <f t="shared" si="0"/>
        <v>5.4999000000000002</v>
      </c>
      <c r="F12" s="32">
        <v>2016</v>
      </c>
      <c r="G12" s="26" t="s">
        <v>11</v>
      </c>
      <c r="I12" s="11"/>
    </row>
    <row r="13" spans="1:16" s="3" customFormat="1" x14ac:dyDescent="0.2">
      <c r="A13" s="17">
        <v>6</v>
      </c>
      <c r="B13" s="25" t="s">
        <v>21</v>
      </c>
      <c r="C13" s="29" t="s">
        <v>22</v>
      </c>
      <c r="D13" s="30">
        <v>17220</v>
      </c>
      <c r="E13" s="24">
        <f t="shared" si="0"/>
        <v>172.2</v>
      </c>
      <c r="F13" s="32">
        <v>2011</v>
      </c>
      <c r="G13" s="26" t="s">
        <v>11</v>
      </c>
      <c r="I13" s="11"/>
    </row>
    <row r="14" spans="1:16" s="3" customFormat="1" x14ac:dyDescent="0.2">
      <c r="A14" s="17">
        <v>7</v>
      </c>
      <c r="B14" s="25" t="s">
        <v>23</v>
      </c>
      <c r="C14" s="29" t="s">
        <v>24</v>
      </c>
      <c r="D14" s="30">
        <v>1070.0999999999999</v>
      </c>
      <c r="E14" s="24">
        <f t="shared" si="0"/>
        <v>10.700999999999999</v>
      </c>
      <c r="F14" s="32">
        <v>2016</v>
      </c>
      <c r="G14" s="26" t="s">
        <v>11</v>
      </c>
      <c r="I14" s="11"/>
    </row>
    <row r="15" spans="1:16" s="3" customFormat="1" x14ac:dyDescent="0.2">
      <c r="A15" s="17">
        <v>8</v>
      </c>
      <c r="B15" s="25" t="s">
        <v>9</v>
      </c>
      <c r="C15" s="29" t="s">
        <v>25</v>
      </c>
      <c r="D15" s="30">
        <v>1013.52</v>
      </c>
      <c r="E15" s="24">
        <f t="shared" si="0"/>
        <v>10.135199999999999</v>
      </c>
      <c r="F15" s="32">
        <v>2015</v>
      </c>
      <c r="G15" s="26" t="s">
        <v>11</v>
      </c>
      <c r="I15" s="11"/>
    </row>
    <row r="16" spans="1:16" s="3" customFormat="1" x14ac:dyDescent="0.2">
      <c r="A16" s="17">
        <v>9</v>
      </c>
      <c r="B16" s="25" t="s">
        <v>26</v>
      </c>
      <c r="C16" s="29" t="s">
        <v>27</v>
      </c>
      <c r="D16" s="30">
        <v>2800</v>
      </c>
      <c r="E16" s="24">
        <f t="shared" si="0"/>
        <v>28</v>
      </c>
      <c r="F16" s="32">
        <v>2017</v>
      </c>
      <c r="G16" s="26" t="s">
        <v>11</v>
      </c>
      <c r="I16" s="11"/>
    </row>
    <row r="17" spans="1:9" s="18" customFormat="1" x14ac:dyDescent="0.2">
      <c r="A17" s="17">
        <v>10</v>
      </c>
      <c r="B17" s="25" t="s">
        <v>28</v>
      </c>
      <c r="C17" s="29" t="s">
        <v>29</v>
      </c>
      <c r="D17" s="30">
        <v>2490</v>
      </c>
      <c r="E17" s="24">
        <f t="shared" si="0"/>
        <v>24.9</v>
      </c>
      <c r="F17" s="32">
        <v>2015</v>
      </c>
      <c r="G17" s="26" t="s">
        <v>11</v>
      </c>
      <c r="I17" s="11"/>
    </row>
    <row r="18" spans="1:9" s="18" customFormat="1" x14ac:dyDescent="0.2">
      <c r="A18" s="17">
        <v>11</v>
      </c>
      <c r="B18" s="25" t="s">
        <v>30</v>
      </c>
      <c r="C18" s="29" t="s">
        <v>31</v>
      </c>
      <c r="D18" s="30">
        <v>1039.3499999999999</v>
      </c>
      <c r="E18" s="24">
        <f t="shared" si="0"/>
        <v>10.3935</v>
      </c>
      <c r="F18" s="32">
        <v>2012</v>
      </c>
      <c r="G18" s="26" t="s">
        <v>11</v>
      </c>
      <c r="I18" s="11"/>
    </row>
    <row r="19" spans="1:9" s="18" customFormat="1" x14ac:dyDescent="0.2">
      <c r="A19" s="17">
        <v>12</v>
      </c>
      <c r="B19" s="25" t="s">
        <v>32</v>
      </c>
      <c r="C19" s="29" t="s">
        <v>33</v>
      </c>
      <c r="D19" s="30">
        <v>750</v>
      </c>
      <c r="E19" s="24">
        <f t="shared" si="0"/>
        <v>7.5</v>
      </c>
      <c r="F19" s="32">
        <v>2013</v>
      </c>
      <c r="G19" s="26" t="s">
        <v>11</v>
      </c>
      <c r="I19" s="11"/>
    </row>
    <row r="20" spans="1:9" s="18" customFormat="1" x14ac:dyDescent="0.2">
      <c r="A20" s="17">
        <v>13</v>
      </c>
      <c r="B20" s="25" t="s">
        <v>34</v>
      </c>
      <c r="C20" s="29" t="s">
        <v>35</v>
      </c>
      <c r="D20" s="30">
        <v>1300</v>
      </c>
      <c r="E20" s="24">
        <f t="shared" si="0"/>
        <v>13</v>
      </c>
      <c r="F20" s="32">
        <v>2017</v>
      </c>
      <c r="G20" s="26" t="s">
        <v>11</v>
      </c>
      <c r="I20" s="11"/>
    </row>
    <row r="21" spans="1:9" s="18" customFormat="1" x14ac:dyDescent="0.2">
      <c r="A21" s="17">
        <v>14</v>
      </c>
      <c r="B21" s="25" t="s">
        <v>36</v>
      </c>
      <c r="C21" s="29" t="s">
        <v>37</v>
      </c>
      <c r="D21" s="30">
        <v>6241.52</v>
      </c>
      <c r="E21" s="24">
        <f t="shared" si="0"/>
        <v>62.415200000000006</v>
      </c>
      <c r="F21" s="32">
        <v>2010</v>
      </c>
      <c r="G21" s="26" t="s">
        <v>11</v>
      </c>
      <c r="I21" s="11"/>
    </row>
    <row r="22" spans="1:9" s="18" customFormat="1" x14ac:dyDescent="0.2">
      <c r="A22" s="17">
        <v>15</v>
      </c>
      <c r="B22" s="25" t="s">
        <v>38</v>
      </c>
      <c r="C22" s="29" t="s">
        <v>39</v>
      </c>
      <c r="D22" s="30">
        <v>524</v>
      </c>
      <c r="E22" s="24">
        <f t="shared" si="0"/>
        <v>5.24</v>
      </c>
      <c r="F22" s="32">
        <v>2015</v>
      </c>
      <c r="G22" s="26" t="s">
        <v>11</v>
      </c>
      <c r="I22" s="11"/>
    </row>
    <row r="23" spans="1:9" s="18" customFormat="1" x14ac:dyDescent="0.2">
      <c r="A23" s="17">
        <v>16</v>
      </c>
      <c r="B23" s="25" t="s">
        <v>40</v>
      </c>
      <c r="C23" s="29" t="s">
        <v>41</v>
      </c>
      <c r="D23" s="30">
        <v>2287</v>
      </c>
      <c r="E23" s="24">
        <f t="shared" si="0"/>
        <v>22.87</v>
      </c>
      <c r="F23" s="32">
        <v>2012</v>
      </c>
      <c r="G23" s="26" t="s">
        <v>11</v>
      </c>
      <c r="I23" s="11"/>
    </row>
    <row r="24" spans="1:9" s="18" customFormat="1" x14ac:dyDescent="0.2">
      <c r="A24" s="17">
        <v>17</v>
      </c>
      <c r="B24" s="30" t="s">
        <v>42</v>
      </c>
      <c r="C24" s="30" t="s">
        <v>43</v>
      </c>
      <c r="D24" s="30">
        <v>1073.5999999999999</v>
      </c>
      <c r="E24" s="24">
        <f t="shared" si="0"/>
        <v>10.735999999999999</v>
      </c>
      <c r="F24" s="32">
        <v>2022</v>
      </c>
      <c r="G24" s="26" t="s">
        <v>11</v>
      </c>
      <c r="I24" s="11"/>
    </row>
    <row r="25" spans="1:9" s="18" customFormat="1" x14ac:dyDescent="0.2">
      <c r="A25" s="17">
        <v>18</v>
      </c>
      <c r="B25" s="30" t="s">
        <v>42</v>
      </c>
      <c r="C25" s="30" t="s">
        <v>44</v>
      </c>
      <c r="D25" s="30">
        <v>3474</v>
      </c>
      <c r="E25" s="24">
        <f t="shared" si="0"/>
        <v>34.74</v>
      </c>
      <c r="F25" s="32">
        <v>2022</v>
      </c>
      <c r="G25" s="26" t="s">
        <v>11</v>
      </c>
      <c r="I25" s="11"/>
    </row>
    <row r="26" spans="1:9" s="18" customFormat="1" x14ac:dyDescent="0.2">
      <c r="A26" s="17">
        <v>19</v>
      </c>
      <c r="B26" s="30" t="s">
        <v>45</v>
      </c>
      <c r="C26" s="30" t="s">
        <v>46</v>
      </c>
      <c r="D26" s="30">
        <v>2693.7</v>
      </c>
      <c r="E26" s="24">
        <f t="shared" si="0"/>
        <v>26.936999999999998</v>
      </c>
      <c r="F26" s="32">
        <v>2022</v>
      </c>
      <c r="G26" s="26" t="s">
        <v>11</v>
      </c>
      <c r="I26" s="11"/>
    </row>
    <row r="27" spans="1:9" s="18" customFormat="1" x14ac:dyDescent="0.2">
      <c r="A27" s="17">
        <v>20</v>
      </c>
      <c r="B27" s="30" t="s">
        <v>47</v>
      </c>
      <c r="C27" s="30" t="s">
        <v>48</v>
      </c>
      <c r="D27" s="30">
        <v>2693.7</v>
      </c>
      <c r="E27" s="24">
        <f t="shared" si="0"/>
        <v>26.936999999999998</v>
      </c>
      <c r="F27" s="32">
        <v>2022</v>
      </c>
      <c r="G27" s="26" t="s">
        <v>11</v>
      </c>
      <c r="I27" s="11"/>
    </row>
    <row r="28" spans="1:9" s="18" customFormat="1" x14ac:dyDescent="0.2">
      <c r="A28" s="17">
        <v>21</v>
      </c>
      <c r="B28" s="30" t="s">
        <v>45</v>
      </c>
      <c r="C28" s="30" t="s">
        <v>49</v>
      </c>
      <c r="D28" s="30">
        <v>1488.3</v>
      </c>
      <c r="E28" s="24">
        <f t="shared" si="0"/>
        <v>14.882999999999999</v>
      </c>
      <c r="F28" s="32">
        <v>2022</v>
      </c>
      <c r="G28" s="26" t="s">
        <v>11</v>
      </c>
      <c r="I28" s="11"/>
    </row>
    <row r="29" spans="1:9" s="18" customFormat="1" x14ac:dyDescent="0.2">
      <c r="A29" s="17">
        <v>22</v>
      </c>
      <c r="B29" s="30" t="s">
        <v>45</v>
      </c>
      <c r="C29" s="30" t="s">
        <v>50</v>
      </c>
      <c r="D29" s="30">
        <v>1488.3</v>
      </c>
      <c r="E29" s="24">
        <f t="shared" si="0"/>
        <v>14.882999999999999</v>
      </c>
      <c r="F29" s="32">
        <v>2022</v>
      </c>
      <c r="G29" s="26" t="s">
        <v>11</v>
      </c>
      <c r="I29" s="11"/>
    </row>
    <row r="30" spans="1:9" s="18" customFormat="1" x14ac:dyDescent="0.2">
      <c r="A30" s="17">
        <v>23</v>
      </c>
      <c r="B30" s="30" t="s">
        <v>45</v>
      </c>
      <c r="C30" s="30" t="s">
        <v>51</v>
      </c>
      <c r="D30" s="30">
        <v>1488.3</v>
      </c>
      <c r="E30" s="24">
        <f t="shared" si="0"/>
        <v>14.882999999999999</v>
      </c>
      <c r="F30" s="32">
        <v>2022</v>
      </c>
      <c r="G30" s="26" t="s">
        <v>11</v>
      </c>
      <c r="I30" s="11"/>
    </row>
    <row r="31" spans="1:9" s="18" customFormat="1" x14ac:dyDescent="0.2">
      <c r="A31" s="17">
        <v>24</v>
      </c>
      <c r="B31" s="30" t="s">
        <v>45</v>
      </c>
      <c r="C31" s="30" t="s">
        <v>52</v>
      </c>
      <c r="D31" s="30">
        <v>1488.3</v>
      </c>
      <c r="E31" s="24">
        <f t="shared" si="0"/>
        <v>14.882999999999999</v>
      </c>
      <c r="F31" s="32">
        <v>2022</v>
      </c>
      <c r="G31" s="26" t="s">
        <v>11</v>
      </c>
      <c r="I31" s="11"/>
    </row>
    <row r="32" spans="1:9" s="18" customFormat="1" x14ac:dyDescent="0.2">
      <c r="A32" s="17">
        <v>25</v>
      </c>
      <c r="B32" s="30" t="s">
        <v>45</v>
      </c>
      <c r="C32" s="30" t="s">
        <v>53</v>
      </c>
      <c r="D32" s="30">
        <v>1488.3</v>
      </c>
      <c r="E32" s="24">
        <f t="shared" si="0"/>
        <v>14.882999999999999</v>
      </c>
      <c r="F32" s="32">
        <v>2022</v>
      </c>
      <c r="G32" s="26" t="s">
        <v>11</v>
      </c>
      <c r="I32" s="11"/>
    </row>
    <row r="33" spans="1:9" s="18" customFormat="1" x14ac:dyDescent="0.2">
      <c r="A33" s="17">
        <v>26</v>
      </c>
      <c r="B33" s="30" t="s">
        <v>45</v>
      </c>
      <c r="C33" s="30" t="s">
        <v>54</v>
      </c>
      <c r="D33" s="30">
        <v>1488.3</v>
      </c>
      <c r="E33" s="24">
        <f t="shared" si="0"/>
        <v>14.882999999999999</v>
      </c>
      <c r="F33" s="32">
        <v>2022</v>
      </c>
      <c r="G33" s="26" t="s">
        <v>11</v>
      </c>
      <c r="I33" s="11"/>
    </row>
    <row r="34" spans="1:9" s="18" customFormat="1" x14ac:dyDescent="0.2">
      <c r="A34" s="17">
        <v>27</v>
      </c>
      <c r="B34" s="30" t="s">
        <v>55</v>
      </c>
      <c r="C34" s="30" t="s">
        <v>56</v>
      </c>
      <c r="D34" s="30">
        <v>5464.89</v>
      </c>
      <c r="E34" s="24">
        <f t="shared" si="0"/>
        <v>54.648900000000005</v>
      </c>
      <c r="F34" s="32">
        <v>2022</v>
      </c>
      <c r="G34" s="26" t="s">
        <v>11</v>
      </c>
      <c r="I34" s="11"/>
    </row>
    <row r="35" spans="1:9" s="18" customFormat="1" x14ac:dyDescent="0.2">
      <c r="A35" s="17">
        <v>28</v>
      </c>
      <c r="B35" s="30" t="s">
        <v>57</v>
      </c>
      <c r="C35" s="30" t="s">
        <v>58</v>
      </c>
      <c r="D35" s="30">
        <v>2316.09</v>
      </c>
      <c r="E35" s="24">
        <f t="shared" si="0"/>
        <v>23.160900000000002</v>
      </c>
      <c r="F35" s="32">
        <v>2015</v>
      </c>
      <c r="G35" s="26" t="s">
        <v>11</v>
      </c>
      <c r="I35" s="11"/>
    </row>
    <row r="36" spans="1:9" s="18" customFormat="1" x14ac:dyDescent="0.2">
      <c r="A36" s="17">
        <v>29</v>
      </c>
      <c r="B36" s="30" t="s">
        <v>57</v>
      </c>
      <c r="C36" s="30" t="s">
        <v>59</v>
      </c>
      <c r="D36" s="30">
        <v>2316.09</v>
      </c>
      <c r="E36" s="24">
        <f t="shared" si="0"/>
        <v>23.160900000000002</v>
      </c>
      <c r="F36" s="32">
        <v>2015</v>
      </c>
      <c r="G36" s="26" t="s">
        <v>11</v>
      </c>
      <c r="I36" s="11"/>
    </row>
    <row r="37" spans="1:9" s="18" customFormat="1" x14ac:dyDescent="0.2">
      <c r="A37" s="17">
        <v>30</v>
      </c>
      <c r="B37" s="30" t="s">
        <v>60</v>
      </c>
      <c r="C37" s="30" t="s">
        <v>61</v>
      </c>
      <c r="D37" s="30">
        <v>2312.4</v>
      </c>
      <c r="E37" s="24">
        <f t="shared" si="0"/>
        <v>23.124000000000002</v>
      </c>
      <c r="F37" s="32">
        <v>2024</v>
      </c>
      <c r="G37" s="26" t="s">
        <v>11</v>
      </c>
      <c r="I37" s="11"/>
    </row>
    <row r="38" spans="1:9" s="18" customFormat="1" x14ac:dyDescent="0.2">
      <c r="A38" s="17">
        <v>31</v>
      </c>
      <c r="B38" s="30" t="s">
        <v>62</v>
      </c>
      <c r="C38" s="30" t="s">
        <v>63</v>
      </c>
      <c r="D38" s="30">
        <v>658.8</v>
      </c>
      <c r="E38" s="24">
        <f t="shared" si="0"/>
        <v>6.5879999999999992</v>
      </c>
      <c r="F38" s="32">
        <v>2015</v>
      </c>
      <c r="G38" s="26" t="s">
        <v>11</v>
      </c>
      <c r="I38" s="11"/>
    </row>
    <row r="39" spans="1:9" s="18" customFormat="1" x14ac:dyDescent="0.2">
      <c r="A39" s="17">
        <v>32</v>
      </c>
      <c r="B39" s="30" t="s">
        <v>64</v>
      </c>
      <c r="C39" s="30" t="s">
        <v>65</v>
      </c>
      <c r="D39" s="30">
        <v>3490</v>
      </c>
      <c r="E39" s="24">
        <f t="shared" si="0"/>
        <v>34.9</v>
      </c>
      <c r="F39" s="32">
        <v>2013</v>
      </c>
      <c r="G39" s="26" t="s">
        <v>11</v>
      </c>
      <c r="I39" s="11"/>
    </row>
    <row r="40" spans="1:9" s="18" customFormat="1" x14ac:dyDescent="0.2">
      <c r="A40" s="17">
        <v>33</v>
      </c>
      <c r="B40" s="30" t="s">
        <v>66</v>
      </c>
      <c r="C40" s="30" t="s">
        <v>67</v>
      </c>
      <c r="D40" s="30">
        <v>959.4</v>
      </c>
      <c r="E40" s="24">
        <f t="shared" si="0"/>
        <v>9.5939999999999994</v>
      </c>
      <c r="F40" s="32">
        <v>2017</v>
      </c>
      <c r="G40" s="26" t="s">
        <v>11</v>
      </c>
      <c r="I40" s="11"/>
    </row>
    <row r="41" spans="1:9" s="18" customFormat="1" x14ac:dyDescent="0.2">
      <c r="A41" s="17">
        <v>34</v>
      </c>
      <c r="B41" s="30" t="s">
        <v>68</v>
      </c>
      <c r="C41" s="30" t="s">
        <v>69</v>
      </c>
      <c r="D41" s="30">
        <v>2400</v>
      </c>
      <c r="E41" s="24">
        <f t="shared" si="0"/>
        <v>24</v>
      </c>
      <c r="F41" s="32">
        <v>2015</v>
      </c>
      <c r="G41" s="26" t="s">
        <v>11</v>
      </c>
      <c r="I41" s="11"/>
    </row>
    <row r="42" spans="1:9" s="18" customFormat="1" x14ac:dyDescent="0.2">
      <c r="A42" s="17">
        <v>35</v>
      </c>
      <c r="B42" s="30" t="s">
        <v>70</v>
      </c>
      <c r="C42" s="30" t="s">
        <v>71</v>
      </c>
      <c r="D42" s="30">
        <v>732</v>
      </c>
      <c r="E42" s="24">
        <f t="shared" si="0"/>
        <v>7.32</v>
      </c>
      <c r="F42" s="32">
        <v>2015</v>
      </c>
      <c r="G42" s="26" t="s">
        <v>11</v>
      </c>
      <c r="I42" s="11"/>
    </row>
    <row r="43" spans="1:9" s="18" customFormat="1" x14ac:dyDescent="0.2">
      <c r="A43" s="17">
        <v>36</v>
      </c>
      <c r="B43" s="30" t="s">
        <v>72</v>
      </c>
      <c r="C43" s="30" t="s">
        <v>73</v>
      </c>
      <c r="D43" s="30">
        <v>2684</v>
      </c>
      <c r="E43" s="24">
        <f t="shared" si="0"/>
        <v>26.84</v>
      </c>
      <c r="F43" s="32">
        <v>2010</v>
      </c>
      <c r="G43" s="26" t="s">
        <v>11</v>
      </c>
      <c r="I43" s="11"/>
    </row>
    <row r="44" spans="1:9" s="18" customFormat="1" x14ac:dyDescent="0.2">
      <c r="A44" s="17">
        <v>37</v>
      </c>
      <c r="B44" s="30" t="s">
        <v>74</v>
      </c>
      <c r="C44" s="30" t="s">
        <v>75</v>
      </c>
      <c r="D44" s="30">
        <v>3098</v>
      </c>
      <c r="E44" s="24">
        <f t="shared" si="0"/>
        <v>30.98</v>
      </c>
      <c r="F44" s="32">
        <v>2016</v>
      </c>
      <c r="G44" s="26" t="s">
        <v>11</v>
      </c>
      <c r="I44" s="11"/>
    </row>
    <row r="45" spans="1:9" s="18" customFormat="1" x14ac:dyDescent="0.2">
      <c r="A45" s="17">
        <v>38</v>
      </c>
      <c r="B45" s="30" t="s">
        <v>76</v>
      </c>
      <c r="C45" s="30" t="s">
        <v>77</v>
      </c>
      <c r="D45" s="30">
        <v>1376.16</v>
      </c>
      <c r="E45" s="24">
        <f t="shared" si="0"/>
        <v>13.761600000000001</v>
      </c>
      <c r="F45" s="32">
        <v>2015</v>
      </c>
      <c r="G45" s="26" t="s">
        <v>11</v>
      </c>
      <c r="I45" s="11"/>
    </row>
    <row r="46" spans="1:9" s="18" customFormat="1" x14ac:dyDescent="0.2">
      <c r="A46" s="17">
        <v>39</v>
      </c>
      <c r="B46" s="30" t="s">
        <v>78</v>
      </c>
      <c r="C46" s="30" t="s">
        <v>79</v>
      </c>
      <c r="D46" s="30">
        <v>709</v>
      </c>
      <c r="E46" s="24">
        <f t="shared" si="0"/>
        <v>7.09</v>
      </c>
      <c r="F46" s="32">
        <v>2015</v>
      </c>
      <c r="G46" s="26" t="s">
        <v>11</v>
      </c>
      <c r="I46" s="11"/>
    </row>
    <row r="47" spans="1:9" s="18" customFormat="1" x14ac:dyDescent="0.2">
      <c r="A47" s="17">
        <v>40</v>
      </c>
      <c r="B47" s="30" t="s">
        <v>78</v>
      </c>
      <c r="C47" s="30" t="s">
        <v>80</v>
      </c>
      <c r="D47" s="30">
        <v>709</v>
      </c>
      <c r="E47" s="24">
        <f t="shared" si="0"/>
        <v>7.09</v>
      </c>
      <c r="F47" s="32">
        <v>2015</v>
      </c>
      <c r="G47" s="26" t="s">
        <v>11</v>
      </c>
      <c r="I47" s="11"/>
    </row>
    <row r="48" spans="1:9" s="18" customFormat="1" x14ac:dyDescent="0.2">
      <c r="A48" s="17">
        <v>41</v>
      </c>
      <c r="B48" s="30" t="s">
        <v>78</v>
      </c>
      <c r="C48" s="30" t="s">
        <v>81</v>
      </c>
      <c r="D48" s="30">
        <v>709</v>
      </c>
      <c r="E48" s="24">
        <f t="shared" si="0"/>
        <v>7.09</v>
      </c>
      <c r="F48" s="32">
        <v>2015</v>
      </c>
      <c r="G48" s="26" t="s">
        <v>11</v>
      </c>
      <c r="I48" s="11"/>
    </row>
    <row r="49" spans="1:9" s="18" customFormat="1" x14ac:dyDescent="0.2">
      <c r="A49" s="17">
        <v>42</v>
      </c>
      <c r="B49" s="30" t="s">
        <v>82</v>
      </c>
      <c r="C49" s="30" t="s">
        <v>83</v>
      </c>
      <c r="D49" s="30">
        <v>775</v>
      </c>
      <c r="E49" s="24">
        <f t="shared" si="0"/>
        <v>7.75</v>
      </c>
      <c r="F49" s="32">
        <v>2015</v>
      </c>
      <c r="G49" s="26" t="s">
        <v>11</v>
      </c>
      <c r="I49" s="11"/>
    </row>
    <row r="50" spans="1:9" s="18" customFormat="1" x14ac:dyDescent="0.2">
      <c r="A50" s="17">
        <v>43</v>
      </c>
      <c r="B50" s="30" t="s">
        <v>82</v>
      </c>
      <c r="C50" s="30" t="s">
        <v>84</v>
      </c>
      <c r="D50" s="30">
        <v>775</v>
      </c>
      <c r="E50" s="24">
        <f t="shared" si="0"/>
        <v>7.75</v>
      </c>
      <c r="F50" s="32">
        <v>2015</v>
      </c>
      <c r="G50" s="26" t="s">
        <v>11</v>
      </c>
      <c r="I50" s="11"/>
    </row>
    <row r="51" spans="1:9" s="18" customFormat="1" x14ac:dyDescent="0.2">
      <c r="A51" s="17">
        <v>44</v>
      </c>
      <c r="B51" s="30" t="s">
        <v>82</v>
      </c>
      <c r="C51" s="30" t="s">
        <v>85</v>
      </c>
      <c r="D51" s="30">
        <v>775</v>
      </c>
      <c r="E51" s="24">
        <f t="shared" si="0"/>
        <v>7.75</v>
      </c>
      <c r="F51" s="32">
        <v>2015</v>
      </c>
      <c r="G51" s="26" t="s">
        <v>11</v>
      </c>
      <c r="I51" s="11"/>
    </row>
    <row r="52" spans="1:9" s="18" customFormat="1" x14ac:dyDescent="0.2">
      <c r="A52" s="17">
        <v>45</v>
      </c>
      <c r="B52" s="30" t="s">
        <v>86</v>
      </c>
      <c r="C52" s="30" t="s">
        <v>87</v>
      </c>
      <c r="D52" s="30">
        <v>4920</v>
      </c>
      <c r="E52" s="24">
        <f t="shared" si="0"/>
        <v>49.2</v>
      </c>
      <c r="F52" s="32">
        <v>2011</v>
      </c>
      <c r="G52" s="26" t="s">
        <v>11</v>
      </c>
      <c r="I52" s="11"/>
    </row>
    <row r="53" spans="1:9" s="18" customFormat="1" x14ac:dyDescent="0.2">
      <c r="A53" s="17">
        <v>46</v>
      </c>
      <c r="B53" s="30" t="s">
        <v>88</v>
      </c>
      <c r="C53" s="30" t="s">
        <v>89</v>
      </c>
      <c r="D53" s="30">
        <v>2214</v>
      </c>
      <c r="E53" s="24">
        <f t="shared" si="0"/>
        <v>22.14</v>
      </c>
      <c r="F53" s="32">
        <v>2015</v>
      </c>
      <c r="G53" s="26" t="s">
        <v>11</v>
      </c>
      <c r="I53" s="11"/>
    </row>
    <row r="54" spans="1:9" s="18" customFormat="1" x14ac:dyDescent="0.2">
      <c r="A54" s="17">
        <v>47</v>
      </c>
      <c r="B54" s="30" t="s">
        <v>88</v>
      </c>
      <c r="C54" s="30" t="s">
        <v>90</v>
      </c>
      <c r="D54" s="30">
        <v>2214</v>
      </c>
      <c r="E54" s="24">
        <f t="shared" si="0"/>
        <v>22.14</v>
      </c>
      <c r="F54" s="32">
        <v>2015</v>
      </c>
      <c r="G54" s="26" t="s">
        <v>11</v>
      </c>
      <c r="I54" s="11"/>
    </row>
    <row r="55" spans="1:9" s="18" customFormat="1" x14ac:dyDescent="0.2">
      <c r="A55" s="17">
        <v>48</v>
      </c>
      <c r="B55" s="30" t="s">
        <v>91</v>
      </c>
      <c r="C55" s="30" t="s">
        <v>92</v>
      </c>
      <c r="D55" s="30">
        <v>1248</v>
      </c>
      <c r="E55" s="24">
        <f t="shared" si="0"/>
        <v>12.48</v>
      </c>
      <c r="F55" s="32">
        <v>1999</v>
      </c>
      <c r="G55" s="26" t="s">
        <v>11</v>
      </c>
      <c r="I55" s="11"/>
    </row>
    <row r="56" spans="1:9" s="18" customFormat="1" x14ac:dyDescent="0.2">
      <c r="A56" s="17">
        <v>49</v>
      </c>
      <c r="B56" s="30" t="s">
        <v>93</v>
      </c>
      <c r="C56" s="30" t="s">
        <v>94</v>
      </c>
      <c r="D56" s="30">
        <v>2196</v>
      </c>
      <c r="E56" s="24">
        <f t="shared" si="0"/>
        <v>21.96</v>
      </c>
      <c r="F56" s="32">
        <v>2007</v>
      </c>
      <c r="G56" s="26" t="s">
        <v>11</v>
      </c>
      <c r="I56" s="11"/>
    </row>
    <row r="57" spans="1:9" s="18" customFormat="1" x14ac:dyDescent="0.2">
      <c r="A57" s="17">
        <v>50</v>
      </c>
      <c r="B57" s="30" t="s">
        <v>95</v>
      </c>
      <c r="C57" s="30" t="s">
        <v>96</v>
      </c>
      <c r="D57" s="30">
        <v>12078</v>
      </c>
      <c r="E57" s="24">
        <f t="shared" si="0"/>
        <v>120.78</v>
      </c>
      <c r="F57" s="32">
        <v>2007</v>
      </c>
      <c r="G57" s="26" t="s">
        <v>11</v>
      </c>
      <c r="I57" s="11"/>
    </row>
    <row r="58" spans="1:9" s="18" customFormat="1" x14ac:dyDescent="0.2">
      <c r="A58" s="17">
        <v>51</v>
      </c>
      <c r="B58" s="30" t="s">
        <v>97</v>
      </c>
      <c r="C58" s="30" t="s">
        <v>98</v>
      </c>
      <c r="D58" s="30">
        <v>3294</v>
      </c>
      <c r="E58" s="24">
        <f t="shared" si="0"/>
        <v>32.94</v>
      </c>
      <c r="F58" s="32">
        <v>2004</v>
      </c>
      <c r="G58" s="26" t="s">
        <v>11</v>
      </c>
      <c r="I58" s="11"/>
    </row>
    <row r="59" spans="1:9" s="18" customFormat="1" x14ac:dyDescent="0.2">
      <c r="A59" s="17">
        <v>52</v>
      </c>
      <c r="B59" s="30" t="s">
        <v>99</v>
      </c>
      <c r="C59" s="30" t="s">
        <v>100</v>
      </c>
      <c r="D59" s="30">
        <v>774</v>
      </c>
      <c r="E59" s="24">
        <f t="shared" si="0"/>
        <v>7.74</v>
      </c>
      <c r="F59" s="32">
        <v>2001</v>
      </c>
      <c r="G59" s="26" t="s">
        <v>11</v>
      </c>
      <c r="I59" s="11"/>
    </row>
    <row r="60" spans="1:9" s="18" customFormat="1" x14ac:dyDescent="0.2">
      <c r="A60" s="17">
        <v>53</v>
      </c>
      <c r="B60" s="30" t="s">
        <v>101</v>
      </c>
      <c r="C60" s="30" t="s">
        <v>102</v>
      </c>
      <c r="D60" s="30">
        <v>9963</v>
      </c>
      <c r="E60" s="24">
        <f t="shared" si="0"/>
        <v>99.63</v>
      </c>
      <c r="F60" s="32">
        <v>2014</v>
      </c>
      <c r="G60" s="26" t="s">
        <v>11</v>
      </c>
      <c r="I60" s="11"/>
    </row>
    <row r="61" spans="1:9" x14ac:dyDescent="0.2">
      <c r="A61" s="17">
        <v>54</v>
      </c>
      <c r="B61" s="30" t="s">
        <v>103</v>
      </c>
      <c r="C61" s="30" t="s">
        <v>104</v>
      </c>
      <c r="D61" s="30">
        <v>24759.9</v>
      </c>
      <c r="E61" s="24">
        <f t="shared" si="0"/>
        <v>247.59900000000002</v>
      </c>
      <c r="F61" s="32">
        <v>2009</v>
      </c>
      <c r="G61" s="26" t="s">
        <v>11</v>
      </c>
    </row>
    <row r="62" spans="1:9" x14ac:dyDescent="0.2">
      <c r="A62" s="17">
        <v>55</v>
      </c>
      <c r="B62" s="30" t="s">
        <v>105</v>
      </c>
      <c r="C62" s="30" t="s">
        <v>106</v>
      </c>
      <c r="D62" s="30">
        <v>1026.02</v>
      </c>
      <c r="E62" s="24">
        <f t="shared" si="0"/>
        <v>10.260199999999999</v>
      </c>
      <c r="F62" s="32">
        <v>2010</v>
      </c>
      <c r="G62" s="26" t="s">
        <v>11</v>
      </c>
    </row>
    <row r="63" spans="1:9" x14ac:dyDescent="0.2">
      <c r="A63" s="17">
        <v>56</v>
      </c>
      <c r="B63" s="30" t="s">
        <v>107</v>
      </c>
      <c r="C63" s="30" t="s">
        <v>108</v>
      </c>
      <c r="D63" s="30">
        <v>547.78</v>
      </c>
      <c r="E63" s="24">
        <f t="shared" si="0"/>
        <v>5.4777999999999993</v>
      </c>
      <c r="F63" s="32">
        <v>1998</v>
      </c>
      <c r="G63" s="26" t="s">
        <v>11</v>
      </c>
    </row>
    <row r="64" spans="1:9" x14ac:dyDescent="0.2">
      <c r="A64" s="17">
        <v>57</v>
      </c>
      <c r="B64" s="30" t="s">
        <v>109</v>
      </c>
      <c r="C64" s="30" t="s">
        <v>110</v>
      </c>
      <c r="D64" s="30">
        <v>4026</v>
      </c>
      <c r="E64" s="24">
        <f t="shared" si="0"/>
        <v>40.26</v>
      </c>
      <c r="F64" s="32">
        <v>2008</v>
      </c>
      <c r="G64" s="26" t="s">
        <v>11</v>
      </c>
    </row>
    <row r="65" spans="1:7" x14ac:dyDescent="0.2">
      <c r="A65" s="17">
        <v>58</v>
      </c>
      <c r="B65" s="30" t="s">
        <v>111</v>
      </c>
      <c r="C65" s="30" t="s">
        <v>112</v>
      </c>
      <c r="D65" s="30">
        <v>3220.8</v>
      </c>
      <c r="E65" s="24">
        <f t="shared" si="0"/>
        <v>32.207999999999998</v>
      </c>
      <c r="F65" s="32">
        <v>2008</v>
      </c>
      <c r="G65" s="26" t="s">
        <v>11</v>
      </c>
    </row>
    <row r="66" spans="1:7" x14ac:dyDescent="0.2">
      <c r="A66" s="17">
        <v>59</v>
      </c>
      <c r="B66" s="30" t="s">
        <v>113</v>
      </c>
      <c r="C66" s="30" t="s">
        <v>114</v>
      </c>
      <c r="D66" s="30">
        <v>2684</v>
      </c>
      <c r="E66" s="24">
        <f t="shared" si="0"/>
        <v>26.84</v>
      </c>
      <c r="F66" s="32">
        <v>2008</v>
      </c>
      <c r="G66" s="26" t="s">
        <v>11</v>
      </c>
    </row>
    <row r="67" spans="1:7" x14ac:dyDescent="0.2">
      <c r="A67" s="17">
        <v>60</v>
      </c>
      <c r="B67" s="30" t="s">
        <v>115</v>
      </c>
      <c r="C67" s="30" t="s">
        <v>116</v>
      </c>
      <c r="D67" s="30">
        <v>3499.35</v>
      </c>
      <c r="E67" s="24">
        <f t="shared" si="0"/>
        <v>34.993499999999997</v>
      </c>
      <c r="F67" s="32">
        <v>2016</v>
      </c>
      <c r="G67" s="26" t="s">
        <v>11</v>
      </c>
    </row>
    <row r="68" spans="1:7" x14ac:dyDescent="0.2">
      <c r="A68" s="17">
        <v>61</v>
      </c>
      <c r="B68" s="30" t="s">
        <v>117</v>
      </c>
      <c r="C68" s="30" t="s">
        <v>118</v>
      </c>
      <c r="D68" s="30">
        <v>28690.01</v>
      </c>
      <c r="E68" s="24">
        <f t="shared" si="0"/>
        <v>286.90010000000001</v>
      </c>
      <c r="F68" s="32">
        <v>2005</v>
      </c>
      <c r="G68" s="26" t="s">
        <v>11</v>
      </c>
    </row>
    <row r="69" spans="1:7" x14ac:dyDescent="0.2">
      <c r="A69" s="17">
        <v>62</v>
      </c>
      <c r="B69" s="30" t="s">
        <v>119</v>
      </c>
      <c r="C69" s="30" t="s">
        <v>120</v>
      </c>
      <c r="D69" s="30">
        <v>2598.6</v>
      </c>
      <c r="E69" s="24">
        <f t="shared" si="0"/>
        <v>25.986000000000001</v>
      </c>
      <c r="F69" s="32">
        <v>2011</v>
      </c>
      <c r="G69" s="26" t="s">
        <v>11</v>
      </c>
    </row>
    <row r="70" spans="1:7" x14ac:dyDescent="0.2">
      <c r="A70" s="17">
        <v>63</v>
      </c>
      <c r="B70" s="30" t="s">
        <v>121</v>
      </c>
      <c r="C70" s="30" t="s">
        <v>122</v>
      </c>
      <c r="D70" s="30">
        <v>2113.14</v>
      </c>
      <c r="E70" s="24">
        <f t="shared" si="0"/>
        <v>21.131399999999999</v>
      </c>
      <c r="F70" s="32">
        <v>2021</v>
      </c>
      <c r="G70" s="26" t="s">
        <v>11</v>
      </c>
    </row>
    <row r="71" spans="1:7" x14ac:dyDescent="0.2">
      <c r="A71" s="17">
        <v>64</v>
      </c>
      <c r="B71" s="31" t="s">
        <v>123</v>
      </c>
      <c r="C71" s="31" t="s">
        <v>124</v>
      </c>
      <c r="D71" s="31">
        <v>514.84</v>
      </c>
      <c r="E71" s="24">
        <f t="shared" si="0"/>
        <v>5.1484000000000005</v>
      </c>
      <c r="F71" s="32">
        <v>2000</v>
      </c>
      <c r="G71" s="26" t="s">
        <v>11</v>
      </c>
    </row>
    <row r="72" spans="1:7" x14ac:dyDescent="0.2">
      <c r="A72" s="17">
        <v>65</v>
      </c>
      <c r="B72" s="31" t="s">
        <v>125</v>
      </c>
      <c r="C72" s="31" t="s">
        <v>126</v>
      </c>
      <c r="D72" s="31">
        <v>1419</v>
      </c>
      <c r="E72" s="24">
        <f t="shared" si="0"/>
        <v>14.19</v>
      </c>
      <c r="F72" s="32">
        <v>2017</v>
      </c>
      <c r="G72" s="26" t="s">
        <v>11</v>
      </c>
    </row>
    <row r="73" spans="1:7" x14ac:dyDescent="0.2">
      <c r="A73" s="17">
        <v>66</v>
      </c>
      <c r="B73" s="31" t="s">
        <v>127</v>
      </c>
      <c r="C73" s="31" t="s">
        <v>128</v>
      </c>
      <c r="D73" s="31">
        <v>1045</v>
      </c>
      <c r="E73" s="24">
        <f t="shared" si="0"/>
        <v>10.45</v>
      </c>
      <c r="F73" s="32">
        <v>2017</v>
      </c>
      <c r="G73" s="26" t="s">
        <v>11</v>
      </c>
    </row>
    <row r="74" spans="1:7" x14ac:dyDescent="0.2">
      <c r="A74" s="17">
        <v>67</v>
      </c>
      <c r="B74" s="31" t="s">
        <v>129</v>
      </c>
      <c r="C74" s="31" t="s">
        <v>130</v>
      </c>
      <c r="D74" s="31">
        <v>3119</v>
      </c>
      <c r="E74" s="24">
        <f t="shared" ref="E74:E113" si="1">D74/100</f>
        <v>31.19</v>
      </c>
      <c r="F74" s="32">
        <v>2014</v>
      </c>
      <c r="G74" s="26" t="s">
        <v>11</v>
      </c>
    </row>
    <row r="75" spans="1:7" x14ac:dyDescent="0.2">
      <c r="A75" s="17">
        <v>68</v>
      </c>
      <c r="B75" s="27" t="s">
        <v>131</v>
      </c>
      <c r="C75" s="27" t="s">
        <v>132</v>
      </c>
      <c r="D75" s="28">
        <v>0</v>
      </c>
      <c r="E75" s="24">
        <f>2*5</f>
        <v>10</v>
      </c>
      <c r="F75" s="25" t="s">
        <v>133</v>
      </c>
      <c r="G75" s="26" t="s">
        <v>11</v>
      </c>
    </row>
    <row r="76" spans="1:7" x14ac:dyDescent="0.2">
      <c r="A76" s="17">
        <v>69</v>
      </c>
      <c r="B76" s="27" t="s">
        <v>300</v>
      </c>
      <c r="C76" s="27" t="s">
        <v>132</v>
      </c>
      <c r="D76" s="28">
        <v>0</v>
      </c>
      <c r="E76" s="24">
        <f>33*2</f>
        <v>66</v>
      </c>
      <c r="F76" s="25" t="s">
        <v>133</v>
      </c>
      <c r="G76" s="26" t="s">
        <v>11</v>
      </c>
    </row>
    <row r="77" spans="1:7" x14ac:dyDescent="0.2">
      <c r="A77" s="17">
        <v>70</v>
      </c>
      <c r="B77" s="27" t="s">
        <v>134</v>
      </c>
      <c r="C77" s="27" t="s">
        <v>135</v>
      </c>
      <c r="D77" s="28">
        <v>0</v>
      </c>
      <c r="E77" s="24">
        <v>45</v>
      </c>
      <c r="F77" s="25" t="s">
        <v>133</v>
      </c>
      <c r="G77" s="26" t="s">
        <v>11</v>
      </c>
    </row>
    <row r="78" spans="1:7" x14ac:dyDescent="0.2">
      <c r="A78" s="17">
        <v>71</v>
      </c>
      <c r="B78" s="27" t="s">
        <v>136</v>
      </c>
      <c r="C78" s="27" t="s">
        <v>137</v>
      </c>
      <c r="D78" s="28">
        <v>0</v>
      </c>
      <c r="E78" s="24">
        <v>13</v>
      </c>
      <c r="F78" s="25" t="s">
        <v>133</v>
      </c>
      <c r="G78" s="26" t="s">
        <v>11</v>
      </c>
    </row>
    <row r="79" spans="1:7" x14ac:dyDescent="0.2">
      <c r="A79" s="17">
        <v>72</v>
      </c>
      <c r="B79" s="27" t="s">
        <v>170</v>
      </c>
      <c r="C79" s="27" t="s">
        <v>132</v>
      </c>
      <c r="D79" s="28">
        <v>0</v>
      </c>
      <c r="E79" s="24">
        <f>21-7.5</f>
        <v>13.5</v>
      </c>
      <c r="F79" s="25" t="s">
        <v>133</v>
      </c>
      <c r="G79" s="26" t="s">
        <v>11</v>
      </c>
    </row>
    <row r="80" spans="1:7" x14ac:dyDescent="0.2">
      <c r="A80" s="17">
        <v>73</v>
      </c>
      <c r="B80" s="27" t="s">
        <v>138</v>
      </c>
      <c r="C80" s="27" t="s">
        <v>132</v>
      </c>
      <c r="D80" s="28">
        <v>0</v>
      </c>
      <c r="E80" s="24">
        <v>75</v>
      </c>
      <c r="F80" s="25" t="s">
        <v>133</v>
      </c>
      <c r="G80" s="26" t="s">
        <v>11</v>
      </c>
    </row>
    <row r="81" spans="1:7" x14ac:dyDescent="0.2">
      <c r="A81" s="17">
        <v>74</v>
      </c>
      <c r="B81" s="27" t="s">
        <v>139</v>
      </c>
      <c r="C81" s="27" t="s">
        <v>132</v>
      </c>
      <c r="D81" s="28">
        <v>0</v>
      </c>
      <c r="E81" s="24">
        <v>40</v>
      </c>
      <c r="F81" s="25" t="s">
        <v>133</v>
      </c>
      <c r="G81" s="26" t="s">
        <v>11</v>
      </c>
    </row>
    <row r="82" spans="1:7" x14ac:dyDescent="0.2">
      <c r="A82" s="17">
        <v>75</v>
      </c>
      <c r="B82" s="27" t="s">
        <v>140</v>
      </c>
      <c r="C82" s="27" t="s">
        <v>141</v>
      </c>
      <c r="D82" s="28">
        <v>0</v>
      </c>
      <c r="E82" s="24">
        <v>28</v>
      </c>
      <c r="F82" s="25" t="s">
        <v>133</v>
      </c>
      <c r="G82" s="26" t="s">
        <v>11</v>
      </c>
    </row>
    <row r="83" spans="1:7" x14ac:dyDescent="0.2">
      <c r="A83" s="17">
        <v>76</v>
      </c>
      <c r="B83" s="27" t="s">
        <v>140</v>
      </c>
      <c r="C83" s="27" t="s">
        <v>132</v>
      </c>
      <c r="D83" s="28">
        <v>0</v>
      </c>
      <c r="E83" s="24">
        <v>28</v>
      </c>
      <c r="F83" s="25" t="s">
        <v>133</v>
      </c>
      <c r="G83" s="26" t="s">
        <v>11</v>
      </c>
    </row>
    <row r="84" spans="1:7" x14ac:dyDescent="0.2">
      <c r="A84" s="17">
        <v>77</v>
      </c>
      <c r="B84" s="27" t="s">
        <v>142</v>
      </c>
      <c r="C84" s="27" t="s">
        <v>143</v>
      </c>
      <c r="D84" s="28">
        <v>0</v>
      </c>
      <c r="E84" s="24">
        <v>15</v>
      </c>
      <c r="F84" s="25" t="s">
        <v>133</v>
      </c>
      <c r="G84" s="26" t="s">
        <v>11</v>
      </c>
    </row>
    <row r="85" spans="1:7" x14ac:dyDescent="0.2">
      <c r="A85" s="17">
        <v>78</v>
      </c>
      <c r="B85" s="27" t="s">
        <v>144</v>
      </c>
      <c r="C85" s="27" t="s">
        <v>145</v>
      </c>
      <c r="D85" s="28">
        <v>339</v>
      </c>
      <c r="E85" s="24">
        <f t="shared" si="1"/>
        <v>3.39</v>
      </c>
      <c r="F85" s="25">
        <v>2015</v>
      </c>
      <c r="G85" s="26" t="s">
        <v>11</v>
      </c>
    </row>
    <row r="86" spans="1:7" x14ac:dyDescent="0.2">
      <c r="A86" s="17">
        <v>79</v>
      </c>
      <c r="B86" s="27" t="s">
        <v>26</v>
      </c>
      <c r="C86" s="27" t="s">
        <v>146</v>
      </c>
      <c r="D86" s="28">
        <v>0</v>
      </c>
      <c r="E86" s="24">
        <v>20</v>
      </c>
      <c r="F86" s="25" t="s">
        <v>133</v>
      </c>
      <c r="G86" s="26" t="s">
        <v>11</v>
      </c>
    </row>
    <row r="87" spans="1:7" x14ac:dyDescent="0.2">
      <c r="A87" s="17">
        <v>80</v>
      </c>
      <c r="B87" s="27" t="s">
        <v>147</v>
      </c>
      <c r="C87" s="27" t="s">
        <v>148</v>
      </c>
      <c r="D87" s="28">
        <v>0</v>
      </c>
      <c r="E87" s="24">
        <v>5</v>
      </c>
      <c r="F87" s="25" t="s">
        <v>133</v>
      </c>
      <c r="G87" s="26" t="s">
        <v>11</v>
      </c>
    </row>
    <row r="88" spans="1:7" x14ac:dyDescent="0.2">
      <c r="A88" s="17">
        <v>81</v>
      </c>
      <c r="B88" s="27" t="s">
        <v>150</v>
      </c>
      <c r="C88" s="27" t="s">
        <v>151</v>
      </c>
      <c r="D88" s="28">
        <v>0</v>
      </c>
      <c r="E88" s="24">
        <v>2.5</v>
      </c>
      <c r="F88" s="25" t="s">
        <v>133</v>
      </c>
      <c r="G88" s="26" t="s">
        <v>11</v>
      </c>
    </row>
    <row r="89" spans="1:7" x14ac:dyDescent="0.2">
      <c r="A89" s="17">
        <v>82</v>
      </c>
      <c r="B89" s="27" t="s">
        <v>55</v>
      </c>
      <c r="C89" s="27" t="s">
        <v>152</v>
      </c>
      <c r="D89" s="28">
        <v>0</v>
      </c>
      <c r="E89" s="24">
        <v>3</v>
      </c>
      <c r="F89" s="25" t="s">
        <v>133</v>
      </c>
      <c r="G89" s="26" t="s">
        <v>11</v>
      </c>
    </row>
    <row r="90" spans="1:7" x14ac:dyDescent="0.2">
      <c r="A90" s="17">
        <v>83</v>
      </c>
      <c r="B90" s="27" t="s">
        <v>153</v>
      </c>
      <c r="C90" s="27" t="s">
        <v>154</v>
      </c>
      <c r="D90" s="28">
        <v>0</v>
      </c>
      <c r="E90" s="24">
        <v>35</v>
      </c>
      <c r="F90" s="25" t="s">
        <v>133</v>
      </c>
      <c r="G90" s="26" t="s">
        <v>11</v>
      </c>
    </row>
    <row r="91" spans="1:7" x14ac:dyDescent="0.2">
      <c r="A91" s="17">
        <v>84</v>
      </c>
      <c r="B91" s="27" t="s">
        <v>155</v>
      </c>
      <c r="C91" s="27" t="s">
        <v>156</v>
      </c>
      <c r="D91" s="28">
        <v>589</v>
      </c>
      <c r="E91" s="24">
        <f t="shared" si="1"/>
        <v>5.89</v>
      </c>
      <c r="F91" s="25">
        <v>2015</v>
      </c>
      <c r="G91" s="26" t="s">
        <v>11</v>
      </c>
    </row>
    <row r="92" spans="1:7" x14ac:dyDescent="0.2">
      <c r="A92" s="17">
        <v>85</v>
      </c>
      <c r="B92" s="27" t="s">
        <v>157</v>
      </c>
      <c r="C92" s="27" t="s">
        <v>132</v>
      </c>
      <c r="D92" s="28">
        <v>0</v>
      </c>
      <c r="E92" s="24">
        <v>25</v>
      </c>
      <c r="F92" s="25" t="s">
        <v>133</v>
      </c>
      <c r="G92" s="26" t="s">
        <v>11</v>
      </c>
    </row>
    <row r="93" spans="1:7" x14ac:dyDescent="0.2">
      <c r="A93" s="17">
        <v>86</v>
      </c>
      <c r="B93" s="27" t="s">
        <v>155</v>
      </c>
      <c r="C93" s="27" t="s">
        <v>158</v>
      </c>
      <c r="D93" s="28">
        <v>1731.84</v>
      </c>
      <c r="E93" s="24">
        <f t="shared" si="1"/>
        <v>17.3184</v>
      </c>
      <c r="F93" s="25">
        <v>2015</v>
      </c>
      <c r="G93" s="26" t="s">
        <v>11</v>
      </c>
    </row>
    <row r="94" spans="1:7" x14ac:dyDescent="0.2">
      <c r="A94" s="17">
        <v>87</v>
      </c>
      <c r="B94" s="27" t="s">
        <v>159</v>
      </c>
      <c r="C94" s="27" t="s">
        <v>132</v>
      </c>
      <c r="D94" s="28">
        <v>0</v>
      </c>
      <c r="E94" s="24">
        <v>15</v>
      </c>
      <c r="F94" s="25" t="s">
        <v>133</v>
      </c>
      <c r="G94" s="26" t="s">
        <v>11</v>
      </c>
    </row>
    <row r="95" spans="1:7" x14ac:dyDescent="0.2">
      <c r="A95" s="17">
        <v>88</v>
      </c>
      <c r="B95" s="27" t="s">
        <v>160</v>
      </c>
      <c r="C95" s="27" t="s">
        <v>161</v>
      </c>
      <c r="D95" s="28">
        <v>0</v>
      </c>
      <c r="E95" s="24">
        <v>5.89</v>
      </c>
      <c r="F95" s="25" t="s">
        <v>133</v>
      </c>
      <c r="G95" s="26" t="s">
        <v>11</v>
      </c>
    </row>
    <row r="96" spans="1:7" x14ac:dyDescent="0.2">
      <c r="A96" s="17">
        <v>89</v>
      </c>
      <c r="B96" s="27" t="s">
        <v>162</v>
      </c>
      <c r="C96" s="27" t="s">
        <v>163</v>
      </c>
      <c r="D96" s="28">
        <v>0</v>
      </c>
      <c r="E96" s="24">
        <v>130</v>
      </c>
      <c r="F96" s="25" t="s">
        <v>133</v>
      </c>
      <c r="G96" s="26" t="s">
        <v>11</v>
      </c>
    </row>
    <row r="97" spans="1:7" x14ac:dyDescent="0.2">
      <c r="A97" s="17">
        <v>90</v>
      </c>
      <c r="B97" s="27" t="s">
        <v>164</v>
      </c>
      <c r="C97" s="27" t="s">
        <v>143</v>
      </c>
      <c r="D97" s="28">
        <v>875.21</v>
      </c>
      <c r="E97" s="24">
        <f t="shared" si="1"/>
        <v>8.7521000000000004</v>
      </c>
      <c r="F97" s="25">
        <v>2015</v>
      </c>
      <c r="G97" s="26" t="s">
        <v>11</v>
      </c>
    </row>
    <row r="98" spans="1:7" x14ac:dyDescent="0.2">
      <c r="A98" s="17">
        <v>91</v>
      </c>
      <c r="B98" s="27" t="s">
        <v>165</v>
      </c>
      <c r="C98" s="27" t="s">
        <v>166</v>
      </c>
      <c r="D98" s="28">
        <v>69</v>
      </c>
      <c r="E98" s="24">
        <f t="shared" si="1"/>
        <v>0.69</v>
      </c>
      <c r="F98" s="25">
        <v>2006</v>
      </c>
      <c r="G98" s="26" t="s">
        <v>11</v>
      </c>
    </row>
    <row r="99" spans="1:7" ht="30" x14ac:dyDescent="0.2">
      <c r="A99" s="17">
        <v>92</v>
      </c>
      <c r="B99" s="27" t="s">
        <v>167</v>
      </c>
      <c r="C99" s="27" t="s">
        <v>132</v>
      </c>
      <c r="D99" s="28">
        <v>0</v>
      </c>
      <c r="E99" s="24">
        <v>38</v>
      </c>
      <c r="F99" s="25" t="s">
        <v>133</v>
      </c>
      <c r="G99" s="26" t="s">
        <v>11</v>
      </c>
    </row>
    <row r="100" spans="1:7" x14ac:dyDescent="0.2">
      <c r="A100" s="17">
        <v>93</v>
      </c>
      <c r="B100" s="27" t="s">
        <v>26</v>
      </c>
      <c r="C100" s="27" t="s">
        <v>168</v>
      </c>
      <c r="D100" s="28">
        <v>464.82</v>
      </c>
      <c r="E100" s="24">
        <f t="shared" si="1"/>
        <v>4.6482000000000001</v>
      </c>
      <c r="F100" s="25">
        <v>2015</v>
      </c>
      <c r="G100" s="26" t="s">
        <v>11</v>
      </c>
    </row>
    <row r="101" spans="1:7" x14ac:dyDescent="0.2">
      <c r="A101" s="17">
        <v>94</v>
      </c>
      <c r="B101" s="27" t="s">
        <v>169</v>
      </c>
      <c r="C101" s="27" t="s">
        <v>132</v>
      </c>
      <c r="D101" s="28">
        <v>0</v>
      </c>
      <c r="E101" s="24">
        <v>14</v>
      </c>
      <c r="F101" s="25" t="s">
        <v>133</v>
      </c>
      <c r="G101" s="26" t="s">
        <v>11</v>
      </c>
    </row>
    <row r="102" spans="1:7" x14ac:dyDescent="0.2">
      <c r="A102" s="17">
        <v>95</v>
      </c>
      <c r="B102" s="27" t="s">
        <v>171</v>
      </c>
      <c r="C102" s="27" t="s">
        <v>172</v>
      </c>
      <c r="D102" s="28">
        <v>145.18</v>
      </c>
      <c r="E102" s="24">
        <f t="shared" si="1"/>
        <v>1.4518</v>
      </c>
      <c r="F102" s="25">
        <v>2010</v>
      </c>
      <c r="G102" s="26" t="s">
        <v>11</v>
      </c>
    </row>
    <row r="103" spans="1:7" x14ac:dyDescent="0.2">
      <c r="A103" s="17">
        <v>96</v>
      </c>
      <c r="B103" s="27" t="s">
        <v>173</v>
      </c>
      <c r="C103" s="27" t="s">
        <v>132</v>
      </c>
      <c r="D103" s="28">
        <v>0</v>
      </c>
      <c r="E103" s="24">
        <f>7*1.5</f>
        <v>10.5</v>
      </c>
      <c r="F103" s="25" t="s">
        <v>133</v>
      </c>
      <c r="G103" s="26" t="s">
        <v>11</v>
      </c>
    </row>
    <row r="104" spans="1:7" x14ac:dyDescent="0.2">
      <c r="A104" s="17">
        <v>97</v>
      </c>
      <c r="B104" s="27" t="s">
        <v>174</v>
      </c>
      <c r="C104" s="27" t="s">
        <v>132</v>
      </c>
      <c r="D104" s="28">
        <v>0</v>
      </c>
      <c r="E104" s="24">
        <v>15</v>
      </c>
      <c r="F104" s="25" t="s">
        <v>133</v>
      </c>
      <c r="G104" s="26" t="s">
        <v>11</v>
      </c>
    </row>
    <row r="105" spans="1:7" x14ac:dyDescent="0.2">
      <c r="A105" s="17">
        <v>98</v>
      </c>
      <c r="B105" s="27" t="s">
        <v>175</v>
      </c>
      <c r="C105" s="27" t="s">
        <v>143</v>
      </c>
      <c r="D105" s="28">
        <v>0</v>
      </c>
      <c r="E105" s="24">
        <v>10</v>
      </c>
      <c r="F105" s="25" t="s">
        <v>133</v>
      </c>
      <c r="G105" s="26" t="s">
        <v>11</v>
      </c>
    </row>
    <row r="106" spans="1:7" x14ac:dyDescent="0.2">
      <c r="A106" s="17">
        <v>99</v>
      </c>
      <c r="B106" s="27" t="s">
        <v>176</v>
      </c>
      <c r="C106" s="27" t="s">
        <v>143</v>
      </c>
      <c r="D106" s="28">
        <v>0</v>
      </c>
      <c r="E106" s="24">
        <v>8</v>
      </c>
      <c r="F106" s="25" t="s">
        <v>133</v>
      </c>
      <c r="G106" s="26" t="s">
        <v>11</v>
      </c>
    </row>
    <row r="107" spans="1:7" x14ac:dyDescent="0.2">
      <c r="A107" s="17">
        <v>100</v>
      </c>
      <c r="B107" s="27" t="s">
        <v>177</v>
      </c>
      <c r="C107" s="27" t="s">
        <v>178</v>
      </c>
      <c r="D107" s="28">
        <v>99</v>
      </c>
      <c r="E107" s="24">
        <f t="shared" si="1"/>
        <v>0.99</v>
      </c>
      <c r="F107" s="25">
        <v>2015</v>
      </c>
      <c r="G107" s="26" t="s">
        <v>11</v>
      </c>
    </row>
    <row r="108" spans="1:7" x14ac:dyDescent="0.2">
      <c r="A108" s="17">
        <v>101</v>
      </c>
      <c r="B108" s="27" t="s">
        <v>177</v>
      </c>
      <c r="C108" s="27" t="s">
        <v>179</v>
      </c>
      <c r="D108" s="28">
        <v>99</v>
      </c>
      <c r="E108" s="24">
        <f t="shared" si="1"/>
        <v>0.99</v>
      </c>
      <c r="F108" s="25">
        <v>2015</v>
      </c>
      <c r="G108" s="26" t="s">
        <v>11</v>
      </c>
    </row>
    <row r="109" spans="1:7" x14ac:dyDescent="0.2">
      <c r="A109" s="17">
        <v>102</v>
      </c>
      <c r="B109" s="27" t="s">
        <v>177</v>
      </c>
      <c r="C109" s="27" t="s">
        <v>180</v>
      </c>
      <c r="D109" s="28">
        <v>99</v>
      </c>
      <c r="E109" s="24">
        <f t="shared" si="1"/>
        <v>0.99</v>
      </c>
      <c r="F109" s="25">
        <v>2015</v>
      </c>
      <c r="G109" s="26" t="s">
        <v>11</v>
      </c>
    </row>
    <row r="110" spans="1:7" x14ac:dyDescent="0.2">
      <c r="A110" s="17">
        <v>103</v>
      </c>
      <c r="B110" s="27" t="s">
        <v>177</v>
      </c>
      <c r="C110" s="27" t="s">
        <v>181</v>
      </c>
      <c r="D110" s="28">
        <v>99</v>
      </c>
      <c r="E110" s="24">
        <f t="shared" si="1"/>
        <v>0.99</v>
      </c>
      <c r="F110" s="25">
        <v>2015</v>
      </c>
      <c r="G110" s="26" t="s">
        <v>11</v>
      </c>
    </row>
    <row r="111" spans="1:7" x14ac:dyDescent="0.2">
      <c r="A111" s="17">
        <v>104</v>
      </c>
      <c r="B111" s="27" t="s">
        <v>177</v>
      </c>
      <c r="C111" s="27" t="s">
        <v>132</v>
      </c>
      <c r="D111" s="28">
        <v>0</v>
      </c>
      <c r="E111" s="24">
        <f t="shared" si="1"/>
        <v>0</v>
      </c>
      <c r="F111" s="25" t="s">
        <v>133</v>
      </c>
      <c r="G111" s="26" t="s">
        <v>11</v>
      </c>
    </row>
    <row r="112" spans="1:7" x14ac:dyDescent="0.2">
      <c r="A112" s="17">
        <v>105</v>
      </c>
      <c r="B112" s="27" t="s">
        <v>183</v>
      </c>
      <c r="C112" s="27" t="s">
        <v>182</v>
      </c>
      <c r="D112" s="28">
        <v>4160.2</v>
      </c>
      <c r="E112" s="24">
        <f t="shared" si="1"/>
        <v>41.601999999999997</v>
      </c>
      <c r="F112" s="25">
        <v>2005</v>
      </c>
      <c r="G112" s="26" t="s">
        <v>11</v>
      </c>
    </row>
    <row r="113" spans="1:7" x14ac:dyDescent="0.2">
      <c r="A113" s="17">
        <v>106</v>
      </c>
      <c r="B113" s="27" t="s">
        <v>185</v>
      </c>
      <c r="C113" s="27" t="s">
        <v>184</v>
      </c>
      <c r="D113" s="28">
        <v>4160.2</v>
      </c>
      <c r="E113" s="24">
        <f t="shared" si="1"/>
        <v>41.601999999999997</v>
      </c>
      <c r="F113" s="25">
        <v>2005</v>
      </c>
      <c r="G113" s="26" t="s">
        <v>11</v>
      </c>
    </row>
    <row r="114" spans="1:7" x14ac:dyDescent="0.2">
      <c r="A114" s="17">
        <v>107</v>
      </c>
      <c r="B114" s="27" t="s">
        <v>185</v>
      </c>
      <c r="C114" s="27" t="s">
        <v>143</v>
      </c>
      <c r="D114" s="28">
        <v>0</v>
      </c>
      <c r="E114" s="24">
        <v>40</v>
      </c>
      <c r="F114" s="25" t="s">
        <v>133</v>
      </c>
      <c r="G114" s="26" t="s">
        <v>11</v>
      </c>
    </row>
    <row r="115" spans="1:7" x14ac:dyDescent="0.2">
      <c r="A115" s="17">
        <v>108</v>
      </c>
      <c r="B115" s="27" t="s">
        <v>185</v>
      </c>
      <c r="C115" s="27" t="s">
        <v>143</v>
      </c>
      <c r="D115" s="28">
        <v>0</v>
      </c>
      <c r="E115" s="24">
        <v>40</v>
      </c>
      <c r="F115" s="25" t="s">
        <v>133</v>
      </c>
      <c r="G115" s="26" t="s">
        <v>11</v>
      </c>
    </row>
    <row r="116" spans="1:7" x14ac:dyDescent="0.2">
      <c r="A116" s="17">
        <v>109</v>
      </c>
      <c r="B116" s="27" t="s">
        <v>185</v>
      </c>
      <c r="C116" s="27" t="s">
        <v>143</v>
      </c>
      <c r="D116" s="28">
        <v>0</v>
      </c>
      <c r="E116" s="24">
        <v>40</v>
      </c>
      <c r="F116" s="25" t="s">
        <v>133</v>
      </c>
      <c r="G116" s="26" t="s">
        <v>11</v>
      </c>
    </row>
    <row r="117" spans="1:7" x14ac:dyDescent="0.2">
      <c r="A117" s="17">
        <v>110</v>
      </c>
      <c r="B117" s="27" t="s">
        <v>186</v>
      </c>
      <c r="C117" s="27" t="s">
        <v>187</v>
      </c>
      <c r="D117" s="28">
        <v>0</v>
      </c>
      <c r="E117" s="24">
        <v>35</v>
      </c>
      <c r="F117" s="25" t="s">
        <v>133</v>
      </c>
      <c r="G117" s="26" t="s">
        <v>11</v>
      </c>
    </row>
    <row r="118" spans="1:7" x14ac:dyDescent="0.2">
      <c r="A118" s="17">
        <v>111</v>
      </c>
      <c r="B118" s="27" t="s">
        <v>186</v>
      </c>
      <c r="C118" s="27" t="s">
        <v>132</v>
      </c>
      <c r="D118" s="28">
        <v>0</v>
      </c>
      <c r="E118" s="24">
        <v>35</v>
      </c>
      <c r="F118" s="25" t="s">
        <v>133</v>
      </c>
      <c r="G118" s="26" t="s">
        <v>11</v>
      </c>
    </row>
    <row r="119" spans="1:7" ht="30" x14ac:dyDescent="0.2">
      <c r="A119" s="17">
        <v>112</v>
      </c>
      <c r="B119" s="27" t="s">
        <v>188</v>
      </c>
      <c r="C119" s="27" t="s">
        <v>143</v>
      </c>
      <c r="D119" s="28">
        <v>0</v>
      </c>
      <c r="E119" s="24">
        <v>10</v>
      </c>
      <c r="F119" s="25" t="s">
        <v>133</v>
      </c>
      <c r="G119" s="26" t="s">
        <v>11</v>
      </c>
    </row>
    <row r="120" spans="1:7" x14ac:dyDescent="0.2">
      <c r="A120" s="17">
        <v>113</v>
      </c>
      <c r="B120" s="27" t="s">
        <v>134</v>
      </c>
      <c r="C120" s="27" t="s">
        <v>189</v>
      </c>
      <c r="D120" s="28">
        <v>2349.06</v>
      </c>
      <c r="E120" s="24">
        <f>D120/100</f>
        <v>23.490600000000001</v>
      </c>
      <c r="F120" s="25">
        <v>2015</v>
      </c>
      <c r="G120" s="26" t="s">
        <v>11</v>
      </c>
    </row>
    <row r="121" spans="1:7" x14ac:dyDescent="0.2">
      <c r="A121" s="17">
        <v>114</v>
      </c>
      <c r="B121" s="27" t="s">
        <v>134</v>
      </c>
      <c r="C121" s="27" t="s">
        <v>190</v>
      </c>
      <c r="D121" s="28">
        <v>470.01</v>
      </c>
      <c r="E121" s="24">
        <f>D121/100</f>
        <v>4.7000999999999999</v>
      </c>
      <c r="F121" s="25">
        <v>2015</v>
      </c>
      <c r="G121" s="26" t="s">
        <v>11</v>
      </c>
    </row>
    <row r="122" spans="1:7" x14ac:dyDescent="0.2">
      <c r="A122" s="17">
        <v>115</v>
      </c>
      <c r="B122" s="27" t="s">
        <v>191</v>
      </c>
      <c r="C122" s="27" t="s">
        <v>143</v>
      </c>
      <c r="D122" s="28">
        <v>0</v>
      </c>
      <c r="E122" s="24">
        <f>5*6</f>
        <v>30</v>
      </c>
      <c r="F122" s="25" t="s">
        <v>133</v>
      </c>
      <c r="G122" s="26" t="s">
        <v>11</v>
      </c>
    </row>
    <row r="123" spans="1:7" x14ac:dyDescent="0.2">
      <c r="A123" s="17">
        <v>116</v>
      </c>
      <c r="B123" s="27" t="s">
        <v>192</v>
      </c>
      <c r="C123" s="27" t="s">
        <v>193</v>
      </c>
      <c r="D123" s="28">
        <v>4627.38</v>
      </c>
      <c r="E123" s="24">
        <f>D123/100</f>
        <v>46.273800000000001</v>
      </c>
      <c r="F123" s="25">
        <v>2001</v>
      </c>
      <c r="G123" s="26" t="s">
        <v>11</v>
      </c>
    </row>
    <row r="124" spans="1:7" x14ac:dyDescent="0.2">
      <c r="A124" s="17">
        <v>117</v>
      </c>
      <c r="B124" s="27" t="s">
        <v>194</v>
      </c>
      <c r="C124" s="27" t="s">
        <v>132</v>
      </c>
      <c r="D124" s="28">
        <v>0</v>
      </c>
      <c r="E124" s="24">
        <v>13</v>
      </c>
      <c r="F124" s="25" t="s">
        <v>133</v>
      </c>
      <c r="G124" s="26" t="s">
        <v>11</v>
      </c>
    </row>
    <row r="125" spans="1:7" x14ac:dyDescent="0.2">
      <c r="A125" s="17">
        <v>118</v>
      </c>
      <c r="B125" s="27" t="s">
        <v>194</v>
      </c>
      <c r="C125" s="27" t="s">
        <v>132</v>
      </c>
      <c r="D125" s="28">
        <v>0</v>
      </c>
      <c r="E125" s="24">
        <v>13</v>
      </c>
      <c r="F125" s="25" t="s">
        <v>133</v>
      </c>
      <c r="G125" s="26" t="s">
        <v>11</v>
      </c>
    </row>
    <row r="126" spans="1:7" x14ac:dyDescent="0.2">
      <c r="A126" s="17">
        <v>119</v>
      </c>
      <c r="B126" s="27" t="s">
        <v>194</v>
      </c>
      <c r="C126" s="27" t="s">
        <v>195</v>
      </c>
      <c r="D126" s="28">
        <v>1342</v>
      </c>
      <c r="E126" s="24">
        <f>D126/100</f>
        <v>13.42</v>
      </c>
      <c r="F126" s="25">
        <v>2003</v>
      </c>
      <c r="G126" s="26" t="s">
        <v>11</v>
      </c>
    </row>
    <row r="127" spans="1:7" x14ac:dyDescent="0.2">
      <c r="A127" s="17">
        <v>120</v>
      </c>
      <c r="B127" s="27" t="s">
        <v>194</v>
      </c>
      <c r="C127" s="27" t="s">
        <v>196</v>
      </c>
      <c r="D127" s="28">
        <v>4428.6000000000004</v>
      </c>
      <c r="E127" s="24">
        <f>D127/100</f>
        <v>44.286000000000001</v>
      </c>
      <c r="F127" s="25">
        <v>2003</v>
      </c>
      <c r="G127" s="26" t="s">
        <v>11</v>
      </c>
    </row>
    <row r="128" spans="1:7" x14ac:dyDescent="0.2">
      <c r="A128" s="17">
        <v>121</v>
      </c>
      <c r="B128" s="27" t="s">
        <v>197</v>
      </c>
      <c r="C128" s="27" t="s">
        <v>198</v>
      </c>
      <c r="D128" s="28">
        <v>1314.64</v>
      </c>
      <c r="E128" s="24">
        <f t="shared" ref="E128:E184" si="2">D128/100</f>
        <v>13.146400000000002</v>
      </c>
      <c r="F128" s="25">
        <v>2008</v>
      </c>
      <c r="G128" s="26" t="s">
        <v>11</v>
      </c>
    </row>
    <row r="129" spans="1:7" x14ac:dyDescent="0.2">
      <c r="A129" s="17">
        <v>122</v>
      </c>
      <c r="B129" s="27" t="s">
        <v>199</v>
      </c>
      <c r="C129" s="27" t="s">
        <v>143</v>
      </c>
      <c r="D129" s="28">
        <v>0</v>
      </c>
      <c r="E129" s="24">
        <v>15</v>
      </c>
      <c r="F129" s="25" t="s">
        <v>133</v>
      </c>
      <c r="G129" s="26" t="s">
        <v>11</v>
      </c>
    </row>
    <row r="130" spans="1:7" x14ac:dyDescent="0.2">
      <c r="A130" s="17">
        <v>123</v>
      </c>
      <c r="B130" s="27" t="s">
        <v>200</v>
      </c>
      <c r="C130" s="27" t="s">
        <v>201</v>
      </c>
      <c r="D130" s="28">
        <v>45</v>
      </c>
      <c r="E130" s="24">
        <f t="shared" si="2"/>
        <v>0.45</v>
      </c>
      <c r="F130" s="25">
        <v>1999</v>
      </c>
      <c r="G130" s="26" t="s">
        <v>11</v>
      </c>
    </row>
    <row r="131" spans="1:7" x14ac:dyDescent="0.2">
      <c r="A131" s="17">
        <v>124</v>
      </c>
      <c r="B131" s="27" t="s">
        <v>200</v>
      </c>
      <c r="C131" s="27" t="s">
        <v>202</v>
      </c>
      <c r="D131" s="28">
        <v>53.07</v>
      </c>
      <c r="E131" s="24">
        <f t="shared" si="2"/>
        <v>0.53069999999999995</v>
      </c>
      <c r="F131" s="25">
        <v>1999</v>
      </c>
      <c r="G131" s="26" t="s">
        <v>11</v>
      </c>
    </row>
    <row r="132" spans="1:7" x14ac:dyDescent="0.2">
      <c r="A132" s="17">
        <v>125</v>
      </c>
      <c r="B132" s="27" t="s">
        <v>203</v>
      </c>
      <c r="C132" s="27" t="s">
        <v>143</v>
      </c>
      <c r="D132" s="28">
        <v>0</v>
      </c>
      <c r="E132" s="24">
        <v>0</v>
      </c>
      <c r="F132" s="25" t="s">
        <v>133</v>
      </c>
      <c r="G132" s="26" t="s">
        <v>11</v>
      </c>
    </row>
    <row r="133" spans="1:7" x14ac:dyDescent="0.2">
      <c r="A133" s="17">
        <v>126</v>
      </c>
      <c r="B133" s="27" t="s">
        <v>204</v>
      </c>
      <c r="C133" s="27" t="s">
        <v>205</v>
      </c>
      <c r="D133" s="28">
        <v>3050</v>
      </c>
      <c r="E133" s="24">
        <f t="shared" si="2"/>
        <v>30.5</v>
      </c>
      <c r="F133" s="25">
        <v>2015</v>
      </c>
      <c r="G133" s="26" t="s">
        <v>11</v>
      </c>
    </row>
    <row r="134" spans="1:7" x14ac:dyDescent="0.2">
      <c r="A134" s="17">
        <v>127</v>
      </c>
      <c r="B134" s="27" t="s">
        <v>206</v>
      </c>
      <c r="C134" s="27" t="s">
        <v>132</v>
      </c>
      <c r="D134" s="28">
        <v>0</v>
      </c>
      <c r="E134" s="24">
        <v>50</v>
      </c>
      <c r="F134" s="25" t="s">
        <v>133</v>
      </c>
      <c r="G134" s="26" t="s">
        <v>11</v>
      </c>
    </row>
    <row r="135" spans="1:7" x14ac:dyDescent="0.2">
      <c r="A135" s="17">
        <v>128</v>
      </c>
      <c r="B135" s="27" t="s">
        <v>207</v>
      </c>
      <c r="C135" s="27" t="s">
        <v>208</v>
      </c>
      <c r="D135" s="28">
        <v>0</v>
      </c>
      <c r="E135" s="24">
        <v>25</v>
      </c>
      <c r="F135" s="25" t="s">
        <v>133</v>
      </c>
      <c r="G135" s="26" t="s">
        <v>11</v>
      </c>
    </row>
    <row r="136" spans="1:7" x14ac:dyDescent="0.2">
      <c r="A136" s="17">
        <v>129</v>
      </c>
      <c r="B136" s="27" t="s">
        <v>209</v>
      </c>
      <c r="C136" s="27" t="s">
        <v>210</v>
      </c>
      <c r="D136" s="28">
        <v>852.78</v>
      </c>
      <c r="E136" s="24">
        <f t="shared" si="2"/>
        <v>8.5277999999999992</v>
      </c>
      <c r="F136" s="25">
        <v>2015</v>
      </c>
      <c r="G136" s="26" t="s">
        <v>11</v>
      </c>
    </row>
    <row r="137" spans="1:7" x14ac:dyDescent="0.2">
      <c r="A137" s="17">
        <v>130</v>
      </c>
      <c r="B137" s="27" t="s">
        <v>211</v>
      </c>
      <c r="C137" s="27" t="s">
        <v>212</v>
      </c>
      <c r="D137" s="28">
        <v>620.01</v>
      </c>
      <c r="E137" s="24">
        <f t="shared" si="2"/>
        <v>6.2000999999999999</v>
      </c>
      <c r="F137" s="25">
        <v>2015</v>
      </c>
      <c r="G137" s="26" t="s">
        <v>11</v>
      </c>
    </row>
    <row r="138" spans="1:7" x14ac:dyDescent="0.2">
      <c r="A138" s="17">
        <v>131</v>
      </c>
      <c r="B138" s="27" t="s">
        <v>213</v>
      </c>
      <c r="C138" s="27" t="s">
        <v>214</v>
      </c>
      <c r="D138" s="28">
        <v>983.32</v>
      </c>
      <c r="E138" s="24">
        <f t="shared" si="2"/>
        <v>9.8331999999999997</v>
      </c>
      <c r="F138" s="25">
        <v>2015</v>
      </c>
      <c r="G138" s="26" t="s">
        <v>11</v>
      </c>
    </row>
    <row r="139" spans="1:7" x14ac:dyDescent="0.2">
      <c r="A139" s="17">
        <v>132</v>
      </c>
      <c r="B139" s="27" t="s">
        <v>160</v>
      </c>
      <c r="C139" s="27" t="s">
        <v>215</v>
      </c>
      <c r="D139" s="28">
        <v>0</v>
      </c>
      <c r="E139" s="24">
        <v>30</v>
      </c>
      <c r="F139" s="25" t="s">
        <v>133</v>
      </c>
      <c r="G139" s="26" t="s">
        <v>11</v>
      </c>
    </row>
    <row r="140" spans="1:7" x14ac:dyDescent="0.2">
      <c r="A140" s="17">
        <v>133</v>
      </c>
      <c r="B140" s="27" t="s">
        <v>216</v>
      </c>
      <c r="C140" s="27" t="s">
        <v>217</v>
      </c>
      <c r="D140" s="28">
        <v>1868.37</v>
      </c>
      <c r="E140" s="24">
        <f t="shared" si="2"/>
        <v>18.683699999999998</v>
      </c>
      <c r="F140" s="25">
        <v>2015</v>
      </c>
      <c r="G140" s="26" t="s">
        <v>11</v>
      </c>
    </row>
    <row r="141" spans="1:7" x14ac:dyDescent="0.2">
      <c r="A141" s="17">
        <v>134</v>
      </c>
      <c r="B141" s="27" t="s">
        <v>218</v>
      </c>
      <c r="C141" s="27" t="s">
        <v>219</v>
      </c>
      <c r="D141" s="28">
        <v>535.58000000000004</v>
      </c>
      <c r="E141" s="24">
        <f t="shared" si="2"/>
        <v>5.3558000000000003</v>
      </c>
      <c r="F141" s="25">
        <v>2007</v>
      </c>
      <c r="G141" s="26" t="s">
        <v>11</v>
      </c>
    </row>
    <row r="142" spans="1:7" x14ac:dyDescent="0.2">
      <c r="A142" s="17">
        <v>135</v>
      </c>
      <c r="B142" s="27" t="s">
        <v>220</v>
      </c>
      <c r="C142" s="27" t="s">
        <v>221</v>
      </c>
      <c r="D142" s="28">
        <v>894.53</v>
      </c>
      <c r="E142" s="24">
        <f t="shared" si="2"/>
        <v>8.9452999999999996</v>
      </c>
      <c r="F142" s="25">
        <v>2019</v>
      </c>
      <c r="G142" s="26" t="s">
        <v>11</v>
      </c>
    </row>
    <row r="143" spans="1:7" x14ac:dyDescent="0.2">
      <c r="A143" s="17">
        <v>136</v>
      </c>
      <c r="B143" s="27" t="s">
        <v>222</v>
      </c>
      <c r="C143" s="27" t="s">
        <v>223</v>
      </c>
      <c r="D143" s="28">
        <v>535.04999999999995</v>
      </c>
      <c r="E143" s="24">
        <f t="shared" si="2"/>
        <v>5.3504999999999994</v>
      </c>
      <c r="F143" s="25">
        <v>2020</v>
      </c>
      <c r="G143" s="26" t="s">
        <v>11</v>
      </c>
    </row>
    <row r="144" spans="1:7" x14ac:dyDescent="0.2">
      <c r="A144" s="17">
        <v>137</v>
      </c>
      <c r="B144" s="27" t="s">
        <v>222</v>
      </c>
      <c r="C144" s="27" t="s">
        <v>224</v>
      </c>
      <c r="D144" s="28">
        <v>535.04999999999995</v>
      </c>
      <c r="E144" s="24">
        <f t="shared" si="2"/>
        <v>5.3504999999999994</v>
      </c>
      <c r="F144" s="25">
        <v>2020</v>
      </c>
      <c r="G144" s="26" t="s">
        <v>11</v>
      </c>
    </row>
    <row r="145" spans="1:7" x14ac:dyDescent="0.2">
      <c r="A145" s="17">
        <v>138</v>
      </c>
      <c r="B145" s="27" t="s">
        <v>225</v>
      </c>
      <c r="C145" s="27" t="s">
        <v>226</v>
      </c>
      <c r="D145" s="28">
        <v>948.35</v>
      </c>
      <c r="E145" s="24">
        <f t="shared" si="2"/>
        <v>9.4834999999999994</v>
      </c>
      <c r="F145" s="25">
        <v>2017</v>
      </c>
      <c r="G145" s="26" t="s">
        <v>11</v>
      </c>
    </row>
    <row r="146" spans="1:7" x14ac:dyDescent="0.2">
      <c r="A146" s="17">
        <v>139</v>
      </c>
      <c r="B146" s="27" t="s">
        <v>225</v>
      </c>
      <c r="C146" s="27" t="s">
        <v>227</v>
      </c>
      <c r="D146" s="28">
        <v>948.35</v>
      </c>
      <c r="E146" s="24">
        <f t="shared" si="2"/>
        <v>9.4834999999999994</v>
      </c>
      <c r="F146" s="25">
        <v>2017</v>
      </c>
      <c r="G146" s="26" t="s">
        <v>11</v>
      </c>
    </row>
    <row r="147" spans="1:7" x14ac:dyDescent="0.2">
      <c r="A147" s="17">
        <v>140</v>
      </c>
      <c r="B147" s="27" t="s">
        <v>225</v>
      </c>
      <c r="C147" s="27" t="s">
        <v>228</v>
      </c>
      <c r="D147" s="28">
        <v>948.35</v>
      </c>
      <c r="E147" s="24">
        <f t="shared" si="2"/>
        <v>9.4834999999999994</v>
      </c>
      <c r="F147" s="25">
        <v>2017</v>
      </c>
      <c r="G147" s="26" t="s">
        <v>11</v>
      </c>
    </row>
    <row r="148" spans="1:7" x14ac:dyDescent="0.2">
      <c r="A148" s="17">
        <v>141</v>
      </c>
      <c r="B148" s="27" t="s">
        <v>225</v>
      </c>
      <c r="C148" s="27" t="s">
        <v>229</v>
      </c>
      <c r="D148" s="28">
        <v>769.98</v>
      </c>
      <c r="E148" s="24">
        <f t="shared" si="2"/>
        <v>7.6997999999999998</v>
      </c>
      <c r="F148" s="25">
        <v>2016</v>
      </c>
      <c r="G148" s="26" t="s">
        <v>11</v>
      </c>
    </row>
    <row r="149" spans="1:7" x14ac:dyDescent="0.2">
      <c r="A149" s="17">
        <v>142</v>
      </c>
      <c r="B149" s="27" t="s">
        <v>246</v>
      </c>
      <c r="C149" s="27" t="s">
        <v>132</v>
      </c>
      <c r="D149" s="28">
        <v>0</v>
      </c>
      <c r="E149" s="24">
        <v>7</v>
      </c>
      <c r="F149" s="25" t="s">
        <v>133</v>
      </c>
      <c r="G149" s="26" t="s">
        <v>11</v>
      </c>
    </row>
    <row r="150" spans="1:7" x14ac:dyDescent="0.2">
      <c r="A150" s="17">
        <v>143</v>
      </c>
      <c r="B150" s="27" t="s">
        <v>220</v>
      </c>
      <c r="C150" s="27" t="s">
        <v>230</v>
      </c>
      <c r="D150" s="28">
        <v>894.51</v>
      </c>
      <c r="E150" s="24">
        <f t="shared" si="2"/>
        <v>8.9451000000000001</v>
      </c>
      <c r="F150" s="25">
        <v>2019</v>
      </c>
      <c r="G150" s="26" t="s">
        <v>11</v>
      </c>
    </row>
    <row r="151" spans="1:7" x14ac:dyDescent="0.2">
      <c r="A151" s="17">
        <v>144</v>
      </c>
      <c r="B151" s="27" t="s">
        <v>222</v>
      </c>
      <c r="C151" s="27" t="s">
        <v>231</v>
      </c>
      <c r="D151" s="28">
        <v>535.04999999999995</v>
      </c>
      <c r="E151" s="24">
        <f t="shared" si="2"/>
        <v>5.3504999999999994</v>
      </c>
      <c r="F151" s="25">
        <v>2020</v>
      </c>
      <c r="G151" s="26" t="s">
        <v>11</v>
      </c>
    </row>
    <row r="152" spans="1:7" x14ac:dyDescent="0.2">
      <c r="A152" s="17">
        <v>145</v>
      </c>
      <c r="B152" s="27" t="s">
        <v>222</v>
      </c>
      <c r="C152" s="27" t="s">
        <v>232</v>
      </c>
      <c r="D152" s="28">
        <v>535.04999999999995</v>
      </c>
      <c r="E152" s="24">
        <f t="shared" si="2"/>
        <v>5.3504999999999994</v>
      </c>
      <c r="F152" s="25">
        <v>2020</v>
      </c>
      <c r="G152" s="26" t="s">
        <v>11</v>
      </c>
    </row>
    <row r="153" spans="1:7" x14ac:dyDescent="0.2">
      <c r="A153" s="17">
        <v>146</v>
      </c>
      <c r="B153" s="27" t="s">
        <v>38</v>
      </c>
      <c r="C153" s="27" t="s">
        <v>233</v>
      </c>
      <c r="D153" s="28">
        <v>0</v>
      </c>
      <c r="E153" s="24">
        <v>7</v>
      </c>
      <c r="F153" s="25" t="s">
        <v>133</v>
      </c>
      <c r="G153" s="26" t="s">
        <v>11</v>
      </c>
    </row>
    <row r="154" spans="1:7" x14ac:dyDescent="0.2">
      <c r="A154" s="17">
        <v>147</v>
      </c>
      <c r="B154" s="27" t="s">
        <v>26</v>
      </c>
      <c r="C154" s="27" t="s">
        <v>234</v>
      </c>
      <c r="D154" s="28">
        <v>753.96</v>
      </c>
      <c r="E154" s="24">
        <f t="shared" si="2"/>
        <v>7.5396000000000001</v>
      </c>
      <c r="F154" s="25">
        <v>2015</v>
      </c>
      <c r="G154" s="26" t="s">
        <v>11</v>
      </c>
    </row>
    <row r="155" spans="1:7" x14ac:dyDescent="0.2">
      <c r="A155" s="17">
        <v>148</v>
      </c>
      <c r="B155" s="27" t="s">
        <v>247</v>
      </c>
      <c r="C155" s="27" t="s">
        <v>235</v>
      </c>
      <c r="D155" s="28">
        <v>11962.1</v>
      </c>
      <c r="E155" s="24">
        <f t="shared" si="2"/>
        <v>119.62100000000001</v>
      </c>
      <c r="F155" s="25">
        <v>2000</v>
      </c>
      <c r="G155" s="26" t="s">
        <v>11</v>
      </c>
    </row>
    <row r="156" spans="1:7" x14ac:dyDescent="0.2">
      <c r="A156" s="17">
        <v>149</v>
      </c>
      <c r="B156" s="27" t="s">
        <v>247</v>
      </c>
      <c r="C156" s="27" t="s">
        <v>236</v>
      </c>
      <c r="D156" s="28">
        <v>2739</v>
      </c>
      <c r="E156" s="24">
        <f t="shared" si="2"/>
        <v>27.39</v>
      </c>
      <c r="F156" s="25">
        <v>2005</v>
      </c>
      <c r="G156" s="26" t="s">
        <v>11</v>
      </c>
    </row>
    <row r="157" spans="1:7" x14ac:dyDescent="0.2">
      <c r="A157" s="17">
        <v>150</v>
      </c>
      <c r="B157" s="27" t="s">
        <v>248</v>
      </c>
      <c r="C157" s="27" t="s">
        <v>237</v>
      </c>
      <c r="D157" s="28">
        <v>2876.97</v>
      </c>
      <c r="E157" s="24">
        <f t="shared" si="2"/>
        <v>28.769699999999997</v>
      </c>
      <c r="F157" s="25">
        <v>2015</v>
      </c>
      <c r="G157" s="26" t="s">
        <v>11</v>
      </c>
    </row>
    <row r="158" spans="1:7" x14ac:dyDescent="0.2">
      <c r="A158" s="17">
        <v>151</v>
      </c>
      <c r="B158" s="27" t="s">
        <v>247</v>
      </c>
      <c r="C158" s="27" t="s">
        <v>238</v>
      </c>
      <c r="D158" s="28">
        <v>1317.16</v>
      </c>
      <c r="E158" s="24">
        <f t="shared" si="2"/>
        <v>13.171600000000002</v>
      </c>
      <c r="F158" s="25">
        <v>2015</v>
      </c>
      <c r="G158" s="26" t="s">
        <v>11</v>
      </c>
    </row>
    <row r="159" spans="1:7" x14ac:dyDescent="0.2">
      <c r="A159" s="17">
        <v>152</v>
      </c>
      <c r="B159" s="27" t="s">
        <v>247</v>
      </c>
      <c r="C159" s="27" t="s">
        <v>239</v>
      </c>
      <c r="D159" s="28">
        <v>305</v>
      </c>
      <c r="E159" s="24">
        <f t="shared" si="2"/>
        <v>3.05</v>
      </c>
      <c r="F159" s="25">
        <v>2014</v>
      </c>
      <c r="G159" s="26" t="s">
        <v>11</v>
      </c>
    </row>
    <row r="160" spans="1:7" x14ac:dyDescent="0.2">
      <c r="A160" s="17">
        <v>153</v>
      </c>
      <c r="B160" s="27" t="s">
        <v>247</v>
      </c>
      <c r="C160" s="27" t="s">
        <v>240</v>
      </c>
      <c r="D160" s="28">
        <v>6612.4</v>
      </c>
      <c r="E160" s="24">
        <f t="shared" si="2"/>
        <v>66.123999999999995</v>
      </c>
      <c r="F160" s="25">
        <v>2006</v>
      </c>
      <c r="G160" s="26" t="s">
        <v>11</v>
      </c>
    </row>
    <row r="161" spans="1:7" x14ac:dyDescent="0.2">
      <c r="A161" s="17">
        <v>154</v>
      </c>
      <c r="B161" s="27" t="s">
        <v>249</v>
      </c>
      <c r="C161" s="27" t="s">
        <v>241</v>
      </c>
      <c r="D161" s="28">
        <v>2876.97</v>
      </c>
      <c r="E161" s="24">
        <f t="shared" si="2"/>
        <v>28.769699999999997</v>
      </c>
      <c r="F161" s="25">
        <v>2015</v>
      </c>
      <c r="G161" s="26" t="s">
        <v>11</v>
      </c>
    </row>
    <row r="162" spans="1:7" x14ac:dyDescent="0.2">
      <c r="A162" s="17">
        <v>155</v>
      </c>
      <c r="B162" s="27" t="s">
        <v>250</v>
      </c>
      <c r="C162" s="27" t="s">
        <v>242</v>
      </c>
      <c r="D162" s="28">
        <v>0</v>
      </c>
      <c r="E162" s="24">
        <v>75</v>
      </c>
      <c r="F162" s="25" t="s">
        <v>133</v>
      </c>
      <c r="G162" s="26" t="s">
        <v>11</v>
      </c>
    </row>
    <row r="163" spans="1:7" x14ac:dyDescent="0.2">
      <c r="A163" s="17">
        <v>156</v>
      </c>
      <c r="B163" s="27" t="s">
        <v>251</v>
      </c>
      <c r="C163" s="27" t="s">
        <v>243</v>
      </c>
      <c r="D163" s="28">
        <v>899</v>
      </c>
      <c r="E163" s="24">
        <f t="shared" si="2"/>
        <v>8.99</v>
      </c>
      <c r="F163" s="25">
        <v>2008</v>
      </c>
      <c r="G163" s="26" t="s">
        <v>11</v>
      </c>
    </row>
    <row r="164" spans="1:7" x14ac:dyDescent="0.2">
      <c r="A164" s="17">
        <v>157</v>
      </c>
      <c r="B164" s="27" t="s">
        <v>70</v>
      </c>
      <c r="C164" s="27" t="s">
        <v>244</v>
      </c>
      <c r="D164" s="28">
        <v>0</v>
      </c>
      <c r="E164" s="24">
        <v>50</v>
      </c>
      <c r="F164" s="25" t="s">
        <v>133</v>
      </c>
      <c r="G164" s="26" t="s">
        <v>11</v>
      </c>
    </row>
    <row r="165" spans="1:7" x14ac:dyDescent="0.2">
      <c r="A165" s="17">
        <v>158</v>
      </c>
      <c r="B165" s="27" t="s">
        <v>252</v>
      </c>
      <c r="C165" s="27" t="s">
        <v>245</v>
      </c>
      <c r="D165" s="28">
        <v>5267.96</v>
      </c>
      <c r="E165" s="24">
        <f t="shared" si="2"/>
        <v>52.679600000000001</v>
      </c>
      <c r="F165" s="25">
        <v>2006</v>
      </c>
      <c r="G165" s="26" t="s">
        <v>11</v>
      </c>
    </row>
    <row r="166" spans="1:7" x14ac:dyDescent="0.2">
      <c r="A166" s="17">
        <v>159</v>
      </c>
      <c r="B166" s="27" t="s">
        <v>283</v>
      </c>
      <c r="C166" s="27" t="s">
        <v>253</v>
      </c>
      <c r="D166" s="28">
        <v>0</v>
      </c>
      <c r="E166" s="24">
        <v>5</v>
      </c>
      <c r="F166" s="25" t="s">
        <v>133</v>
      </c>
      <c r="G166" s="26" t="s">
        <v>11</v>
      </c>
    </row>
    <row r="167" spans="1:7" x14ac:dyDescent="0.2">
      <c r="A167" s="17">
        <v>160</v>
      </c>
      <c r="B167" s="27" t="s">
        <v>283</v>
      </c>
      <c r="C167" s="27" t="s">
        <v>254</v>
      </c>
      <c r="D167" s="28">
        <v>0</v>
      </c>
      <c r="E167" s="24">
        <v>5</v>
      </c>
      <c r="F167" s="25" t="s">
        <v>133</v>
      </c>
      <c r="G167" s="26" t="s">
        <v>11</v>
      </c>
    </row>
    <row r="168" spans="1:7" x14ac:dyDescent="0.2">
      <c r="A168" s="17">
        <v>161</v>
      </c>
      <c r="B168" s="27" t="s">
        <v>283</v>
      </c>
      <c r="C168" s="27" t="s">
        <v>255</v>
      </c>
      <c r="D168" s="28">
        <v>0</v>
      </c>
      <c r="E168" s="24">
        <v>5</v>
      </c>
      <c r="F168" s="25" t="s">
        <v>133</v>
      </c>
      <c r="G168" s="26" t="s">
        <v>11</v>
      </c>
    </row>
    <row r="169" spans="1:7" x14ac:dyDescent="0.2">
      <c r="A169" s="17">
        <v>162</v>
      </c>
      <c r="B169" s="27" t="s">
        <v>284</v>
      </c>
      <c r="C169" s="27" t="s">
        <v>256</v>
      </c>
      <c r="D169" s="28">
        <v>0</v>
      </c>
      <c r="E169" s="24">
        <v>3</v>
      </c>
      <c r="F169" s="25" t="s">
        <v>133</v>
      </c>
      <c r="G169" s="26" t="s">
        <v>11</v>
      </c>
    </row>
    <row r="170" spans="1:7" x14ac:dyDescent="0.2">
      <c r="A170" s="17">
        <v>163</v>
      </c>
      <c r="B170" s="27" t="s">
        <v>285</v>
      </c>
      <c r="C170" s="27" t="s">
        <v>257</v>
      </c>
      <c r="D170" s="28">
        <v>0</v>
      </c>
      <c r="E170" s="24">
        <v>2</v>
      </c>
      <c r="F170" s="25" t="s">
        <v>133</v>
      </c>
      <c r="G170" s="26" t="s">
        <v>11</v>
      </c>
    </row>
    <row r="171" spans="1:7" x14ac:dyDescent="0.2">
      <c r="A171" s="17">
        <v>164</v>
      </c>
      <c r="B171" s="27" t="s">
        <v>285</v>
      </c>
      <c r="C171" s="27" t="s">
        <v>258</v>
      </c>
      <c r="D171" s="28">
        <v>0</v>
      </c>
      <c r="E171" s="24">
        <v>2</v>
      </c>
      <c r="F171" s="25" t="s">
        <v>133</v>
      </c>
      <c r="G171" s="26" t="s">
        <v>11</v>
      </c>
    </row>
    <row r="172" spans="1:7" x14ac:dyDescent="0.2">
      <c r="A172" s="17">
        <v>165</v>
      </c>
      <c r="B172" s="27" t="s">
        <v>286</v>
      </c>
      <c r="C172" s="27" t="s">
        <v>143</v>
      </c>
      <c r="D172" s="28">
        <v>0</v>
      </c>
      <c r="E172" s="24">
        <v>2</v>
      </c>
      <c r="F172" s="25" t="s">
        <v>133</v>
      </c>
      <c r="G172" s="26" t="s">
        <v>11</v>
      </c>
    </row>
    <row r="173" spans="1:7" x14ac:dyDescent="0.2">
      <c r="A173" s="17">
        <v>166</v>
      </c>
      <c r="B173" s="27" t="s">
        <v>287</v>
      </c>
      <c r="C173" s="27" t="s">
        <v>259</v>
      </c>
      <c r="D173" s="28">
        <v>761.99</v>
      </c>
      <c r="E173" s="24">
        <f t="shared" si="2"/>
        <v>7.6199000000000003</v>
      </c>
      <c r="F173" s="25">
        <v>2019</v>
      </c>
      <c r="G173" s="26" t="s">
        <v>11</v>
      </c>
    </row>
    <row r="174" spans="1:7" x14ac:dyDescent="0.2">
      <c r="A174" s="17">
        <v>167</v>
      </c>
      <c r="B174" s="27" t="s">
        <v>287</v>
      </c>
      <c r="C174" s="27" t="s">
        <v>260</v>
      </c>
      <c r="D174" s="28">
        <v>3050</v>
      </c>
      <c r="E174" s="24">
        <f t="shared" si="2"/>
        <v>30.5</v>
      </c>
      <c r="F174" s="25">
        <v>2015</v>
      </c>
      <c r="G174" s="26" t="s">
        <v>11</v>
      </c>
    </row>
    <row r="175" spans="1:7" x14ac:dyDescent="0.2">
      <c r="A175" s="17">
        <v>168</v>
      </c>
      <c r="B175" s="27" t="s">
        <v>287</v>
      </c>
      <c r="C175" s="27" t="s">
        <v>261</v>
      </c>
      <c r="D175" s="28">
        <v>3050</v>
      </c>
      <c r="E175" s="24">
        <f t="shared" si="2"/>
        <v>30.5</v>
      </c>
      <c r="F175" s="25">
        <v>2015</v>
      </c>
      <c r="G175" s="26" t="s">
        <v>11</v>
      </c>
    </row>
    <row r="176" spans="1:7" x14ac:dyDescent="0.2">
      <c r="A176" s="17">
        <v>169</v>
      </c>
      <c r="B176" s="27" t="s">
        <v>287</v>
      </c>
      <c r="C176" s="27" t="s">
        <v>262</v>
      </c>
      <c r="D176" s="28">
        <v>3050</v>
      </c>
      <c r="E176" s="24">
        <f t="shared" si="2"/>
        <v>30.5</v>
      </c>
      <c r="F176" s="25">
        <v>2015</v>
      </c>
      <c r="G176" s="26" t="s">
        <v>11</v>
      </c>
    </row>
    <row r="177" spans="1:7" x14ac:dyDescent="0.2">
      <c r="A177" s="17">
        <v>170</v>
      </c>
      <c r="B177" s="27" t="s">
        <v>288</v>
      </c>
      <c r="C177" s="27" t="s">
        <v>263</v>
      </c>
      <c r="D177" s="28">
        <v>0</v>
      </c>
      <c r="E177" s="24">
        <v>3</v>
      </c>
      <c r="F177" s="25" t="s">
        <v>133</v>
      </c>
      <c r="G177" s="26" t="s">
        <v>11</v>
      </c>
    </row>
    <row r="178" spans="1:7" x14ac:dyDescent="0.2">
      <c r="A178" s="17">
        <v>171</v>
      </c>
      <c r="B178" s="27" t="s">
        <v>289</v>
      </c>
      <c r="C178" s="27" t="s">
        <v>264</v>
      </c>
      <c r="D178" s="28">
        <v>292.8</v>
      </c>
      <c r="E178" s="24">
        <f t="shared" si="2"/>
        <v>2.9279999999999999</v>
      </c>
      <c r="F178" s="25">
        <v>2015</v>
      </c>
      <c r="G178" s="26" t="s">
        <v>11</v>
      </c>
    </row>
    <row r="179" spans="1:7" ht="30" x14ac:dyDescent="0.2">
      <c r="A179" s="17">
        <v>172</v>
      </c>
      <c r="B179" s="27" t="s">
        <v>290</v>
      </c>
      <c r="C179" s="27" t="s">
        <v>265</v>
      </c>
      <c r="D179" s="28">
        <v>2201.6999999999998</v>
      </c>
      <c r="E179" s="24">
        <f t="shared" si="2"/>
        <v>22.016999999999999</v>
      </c>
      <c r="F179" s="25">
        <v>2016</v>
      </c>
      <c r="G179" s="26" t="s">
        <v>11</v>
      </c>
    </row>
    <row r="180" spans="1:7" x14ac:dyDescent="0.2">
      <c r="A180" s="17">
        <v>173</v>
      </c>
      <c r="B180" s="27" t="s">
        <v>291</v>
      </c>
      <c r="C180" s="27" t="s">
        <v>266</v>
      </c>
      <c r="D180" s="28">
        <v>0</v>
      </c>
      <c r="E180" s="24">
        <v>5</v>
      </c>
      <c r="F180" s="25" t="s">
        <v>133</v>
      </c>
      <c r="G180" s="26" t="s">
        <v>11</v>
      </c>
    </row>
    <row r="181" spans="1:7" x14ac:dyDescent="0.2">
      <c r="A181" s="17">
        <v>174</v>
      </c>
      <c r="B181" s="27" t="s">
        <v>292</v>
      </c>
      <c r="C181" s="27" t="s">
        <v>267</v>
      </c>
      <c r="D181" s="28">
        <v>0</v>
      </c>
      <c r="E181" s="24">
        <v>3.5</v>
      </c>
      <c r="F181" s="25" t="s">
        <v>133</v>
      </c>
      <c r="G181" s="26" t="s">
        <v>11</v>
      </c>
    </row>
    <row r="182" spans="1:7" x14ac:dyDescent="0.2">
      <c r="A182" s="17">
        <v>175</v>
      </c>
      <c r="B182" s="27" t="s">
        <v>293</v>
      </c>
      <c r="C182" s="27" t="s">
        <v>301</v>
      </c>
      <c r="D182" s="28">
        <v>634.4</v>
      </c>
      <c r="E182" s="24">
        <f t="shared" si="2"/>
        <v>6.3439999999999994</v>
      </c>
      <c r="F182" s="25">
        <v>2009</v>
      </c>
      <c r="G182" s="26" t="s">
        <v>11</v>
      </c>
    </row>
    <row r="183" spans="1:7" x14ac:dyDescent="0.2">
      <c r="A183" s="17">
        <v>176</v>
      </c>
      <c r="B183" s="27" t="s">
        <v>294</v>
      </c>
      <c r="C183" s="27" t="s">
        <v>268</v>
      </c>
      <c r="D183" s="28">
        <v>0</v>
      </c>
      <c r="E183" s="24">
        <f t="shared" si="2"/>
        <v>0</v>
      </c>
      <c r="F183" s="25" t="s">
        <v>133</v>
      </c>
      <c r="G183" s="26" t="s">
        <v>11</v>
      </c>
    </row>
    <row r="184" spans="1:7" x14ac:dyDescent="0.2">
      <c r="A184" s="17">
        <v>177</v>
      </c>
      <c r="B184" s="27" t="s">
        <v>295</v>
      </c>
      <c r="C184" s="27" t="s">
        <v>269</v>
      </c>
      <c r="D184" s="28">
        <v>144.53</v>
      </c>
      <c r="E184" s="24">
        <f t="shared" si="2"/>
        <v>1.4453</v>
      </c>
      <c r="F184" s="25">
        <v>2007</v>
      </c>
      <c r="G184" s="26" t="s">
        <v>11</v>
      </c>
    </row>
    <row r="185" spans="1:7" x14ac:dyDescent="0.2">
      <c r="A185" s="17">
        <v>178</v>
      </c>
      <c r="B185" s="27" t="s">
        <v>296</v>
      </c>
      <c r="C185" s="27" t="s">
        <v>270</v>
      </c>
      <c r="D185" s="28">
        <v>0</v>
      </c>
      <c r="E185" s="24">
        <v>0.5</v>
      </c>
      <c r="F185" s="25" t="s">
        <v>133</v>
      </c>
      <c r="G185" s="26" t="s">
        <v>11</v>
      </c>
    </row>
    <row r="186" spans="1:7" x14ac:dyDescent="0.2">
      <c r="A186" s="17">
        <v>179</v>
      </c>
      <c r="B186" s="27" t="s">
        <v>297</v>
      </c>
      <c r="C186" s="27" t="s">
        <v>271</v>
      </c>
      <c r="D186" s="28">
        <v>0</v>
      </c>
      <c r="E186" s="24">
        <v>0.5</v>
      </c>
      <c r="F186" s="25" t="s">
        <v>133</v>
      </c>
      <c r="G186" s="26" t="s">
        <v>11</v>
      </c>
    </row>
    <row r="187" spans="1:7" ht="30" x14ac:dyDescent="0.2">
      <c r="A187" s="17">
        <v>180</v>
      </c>
      <c r="B187" s="27" t="s">
        <v>298</v>
      </c>
      <c r="C187" s="27" t="s">
        <v>272</v>
      </c>
      <c r="D187" s="28">
        <v>0</v>
      </c>
      <c r="E187" s="24">
        <v>1</v>
      </c>
      <c r="F187" s="25" t="s">
        <v>133</v>
      </c>
      <c r="G187" s="26" t="s">
        <v>11</v>
      </c>
    </row>
    <row r="188" spans="1:7" ht="30" x14ac:dyDescent="0.2">
      <c r="A188" s="17">
        <v>181</v>
      </c>
      <c r="B188" s="27" t="s">
        <v>298</v>
      </c>
      <c r="C188" s="27" t="s">
        <v>273</v>
      </c>
      <c r="D188" s="28">
        <v>0</v>
      </c>
      <c r="E188" s="24">
        <v>1</v>
      </c>
      <c r="F188" s="25" t="s">
        <v>133</v>
      </c>
      <c r="G188" s="26" t="s">
        <v>11</v>
      </c>
    </row>
    <row r="189" spans="1:7" x14ac:dyDescent="0.2">
      <c r="A189" s="17">
        <v>182</v>
      </c>
      <c r="B189" s="27" t="s">
        <v>299</v>
      </c>
      <c r="C189" s="27" t="s">
        <v>274</v>
      </c>
      <c r="D189" s="28">
        <v>69.7</v>
      </c>
      <c r="E189" s="24">
        <f>D189/100</f>
        <v>0.69700000000000006</v>
      </c>
      <c r="F189" s="25">
        <v>1994</v>
      </c>
      <c r="G189" s="26" t="s">
        <v>11</v>
      </c>
    </row>
    <row r="190" spans="1:7" x14ac:dyDescent="0.2">
      <c r="A190" s="17">
        <v>183</v>
      </c>
      <c r="B190" s="27" t="s">
        <v>285</v>
      </c>
      <c r="C190" s="27" t="s">
        <v>275</v>
      </c>
      <c r="D190" s="28">
        <v>0</v>
      </c>
      <c r="E190" s="24">
        <v>2.5</v>
      </c>
      <c r="F190" s="25" t="s">
        <v>133</v>
      </c>
      <c r="G190" s="26" t="s">
        <v>11</v>
      </c>
    </row>
    <row r="191" spans="1:7" x14ac:dyDescent="0.2">
      <c r="A191" s="17">
        <v>184</v>
      </c>
      <c r="B191" s="27" t="s">
        <v>294</v>
      </c>
      <c r="C191" s="27" t="s">
        <v>276</v>
      </c>
      <c r="D191" s="28">
        <v>634.4</v>
      </c>
      <c r="E191" s="24">
        <f>D191/100</f>
        <v>6.3439999999999994</v>
      </c>
      <c r="F191" s="25">
        <v>2009</v>
      </c>
      <c r="G191" s="26" t="s">
        <v>11</v>
      </c>
    </row>
    <row r="192" spans="1:7" x14ac:dyDescent="0.2">
      <c r="A192" s="17">
        <v>185</v>
      </c>
      <c r="B192" s="27" t="s">
        <v>294</v>
      </c>
      <c r="C192" s="27" t="s">
        <v>277</v>
      </c>
      <c r="D192" s="28">
        <v>634.4</v>
      </c>
      <c r="E192" s="24">
        <f t="shared" ref="E192:E210" si="3">D192/100</f>
        <v>6.3439999999999994</v>
      </c>
      <c r="F192" s="25">
        <v>2009</v>
      </c>
      <c r="G192" s="26" t="s">
        <v>11</v>
      </c>
    </row>
    <row r="193" spans="1:7" x14ac:dyDescent="0.2">
      <c r="A193" s="17">
        <v>186</v>
      </c>
      <c r="B193" s="27" t="s">
        <v>294</v>
      </c>
      <c r="C193" s="27" t="s">
        <v>278</v>
      </c>
      <c r="D193" s="28">
        <v>634.4</v>
      </c>
      <c r="E193" s="24">
        <f t="shared" si="3"/>
        <v>6.3439999999999994</v>
      </c>
      <c r="F193" s="25">
        <v>2009</v>
      </c>
      <c r="G193" s="26" t="s">
        <v>11</v>
      </c>
    </row>
    <row r="194" spans="1:7" x14ac:dyDescent="0.2">
      <c r="A194" s="17">
        <v>187</v>
      </c>
      <c r="B194" s="27" t="s">
        <v>294</v>
      </c>
      <c r="C194" s="27" t="s">
        <v>279</v>
      </c>
      <c r="D194" s="28">
        <v>634.4</v>
      </c>
      <c r="E194" s="24">
        <f t="shared" si="3"/>
        <v>6.3439999999999994</v>
      </c>
      <c r="F194" s="25">
        <v>2009</v>
      </c>
      <c r="G194" s="26" t="s">
        <v>11</v>
      </c>
    </row>
    <row r="195" spans="1:7" x14ac:dyDescent="0.2">
      <c r="A195" s="17">
        <v>188</v>
      </c>
      <c r="B195" s="27" t="s">
        <v>294</v>
      </c>
      <c r="C195" s="27" t="s">
        <v>280</v>
      </c>
      <c r="D195" s="28">
        <v>634.4</v>
      </c>
      <c r="E195" s="24">
        <f t="shared" si="3"/>
        <v>6.3439999999999994</v>
      </c>
      <c r="F195" s="25">
        <v>2009</v>
      </c>
      <c r="G195" s="26" t="s">
        <v>11</v>
      </c>
    </row>
    <row r="196" spans="1:7" x14ac:dyDescent="0.2">
      <c r="A196" s="17">
        <v>189</v>
      </c>
      <c r="B196" s="27" t="s">
        <v>294</v>
      </c>
      <c r="C196" s="27" t="s">
        <v>281</v>
      </c>
      <c r="D196" s="28">
        <v>634.4</v>
      </c>
      <c r="E196" s="24">
        <f t="shared" si="3"/>
        <v>6.3439999999999994</v>
      </c>
      <c r="F196" s="25">
        <v>2009</v>
      </c>
      <c r="G196" s="26" t="s">
        <v>11</v>
      </c>
    </row>
    <row r="197" spans="1:7" x14ac:dyDescent="0.2">
      <c r="A197" s="17">
        <v>190</v>
      </c>
      <c r="B197" s="27" t="s">
        <v>294</v>
      </c>
      <c r="C197" s="27" t="s">
        <v>282</v>
      </c>
      <c r="D197" s="28">
        <v>634.4</v>
      </c>
      <c r="E197" s="24">
        <f t="shared" si="3"/>
        <v>6.3439999999999994</v>
      </c>
      <c r="F197" s="25">
        <v>2009</v>
      </c>
      <c r="G197" s="26" t="s">
        <v>11</v>
      </c>
    </row>
    <row r="198" spans="1:7" ht="30" x14ac:dyDescent="0.2">
      <c r="A198" s="17">
        <v>191</v>
      </c>
      <c r="B198" s="27" t="s">
        <v>324</v>
      </c>
      <c r="C198" s="27" t="s">
        <v>302</v>
      </c>
      <c r="D198" s="28">
        <v>0</v>
      </c>
      <c r="E198" s="24">
        <f t="shared" si="3"/>
        <v>0</v>
      </c>
      <c r="F198" s="25">
        <v>50</v>
      </c>
      <c r="G198" s="26" t="s">
        <v>11</v>
      </c>
    </row>
    <row r="199" spans="1:7" ht="30" x14ac:dyDescent="0.2">
      <c r="A199" s="17">
        <v>192</v>
      </c>
      <c r="B199" s="27" t="s">
        <v>324</v>
      </c>
      <c r="C199" s="27" t="s">
        <v>303</v>
      </c>
      <c r="D199" s="28">
        <v>0</v>
      </c>
      <c r="E199" s="24">
        <f t="shared" si="3"/>
        <v>0</v>
      </c>
      <c r="F199" s="25">
        <v>50</v>
      </c>
      <c r="G199" s="26" t="s">
        <v>11</v>
      </c>
    </row>
    <row r="200" spans="1:7" ht="30" x14ac:dyDescent="0.2">
      <c r="A200" s="17">
        <v>193</v>
      </c>
      <c r="B200" s="27" t="s">
        <v>324</v>
      </c>
      <c r="C200" s="27" t="s">
        <v>304</v>
      </c>
      <c r="D200" s="28">
        <v>0</v>
      </c>
      <c r="E200" s="24">
        <f t="shared" si="3"/>
        <v>0</v>
      </c>
      <c r="F200" s="25">
        <v>50</v>
      </c>
      <c r="G200" s="26" t="s">
        <v>11</v>
      </c>
    </row>
    <row r="201" spans="1:7" ht="30" x14ac:dyDescent="0.2">
      <c r="A201" s="17">
        <v>194</v>
      </c>
      <c r="B201" s="27" t="s">
        <v>324</v>
      </c>
      <c r="C201" s="27" t="s">
        <v>305</v>
      </c>
      <c r="D201" s="28">
        <v>0</v>
      </c>
      <c r="E201" s="24">
        <f t="shared" si="3"/>
        <v>0</v>
      </c>
      <c r="F201" s="25">
        <v>50</v>
      </c>
      <c r="G201" s="26" t="s">
        <v>11</v>
      </c>
    </row>
    <row r="202" spans="1:7" ht="30" x14ac:dyDescent="0.2">
      <c r="A202" s="17">
        <v>195</v>
      </c>
      <c r="B202" s="27" t="s">
        <v>324</v>
      </c>
      <c r="C202" s="27" t="s">
        <v>306</v>
      </c>
      <c r="D202" s="28">
        <v>0</v>
      </c>
      <c r="E202" s="24">
        <f t="shared" si="3"/>
        <v>0</v>
      </c>
      <c r="F202" s="25">
        <v>50</v>
      </c>
      <c r="G202" s="26" t="s">
        <v>11</v>
      </c>
    </row>
    <row r="203" spans="1:7" ht="30" x14ac:dyDescent="0.2">
      <c r="A203" s="17">
        <v>196</v>
      </c>
      <c r="B203" s="27" t="s">
        <v>324</v>
      </c>
      <c r="C203" s="27" t="s">
        <v>307</v>
      </c>
      <c r="D203" s="28">
        <v>0</v>
      </c>
      <c r="E203" s="24">
        <f t="shared" si="3"/>
        <v>0</v>
      </c>
      <c r="F203" s="25">
        <v>50</v>
      </c>
      <c r="G203" s="26" t="s">
        <v>11</v>
      </c>
    </row>
    <row r="204" spans="1:7" x14ac:dyDescent="0.2">
      <c r="A204" s="17">
        <v>197</v>
      </c>
      <c r="B204" s="27" t="s">
        <v>294</v>
      </c>
      <c r="C204" s="27" t="s">
        <v>308</v>
      </c>
      <c r="D204" s="28">
        <v>219</v>
      </c>
      <c r="E204" s="24">
        <f t="shared" si="3"/>
        <v>2.19</v>
      </c>
      <c r="F204" s="25">
        <v>2012</v>
      </c>
      <c r="G204" s="26" t="s">
        <v>11</v>
      </c>
    </row>
    <row r="205" spans="1:7" x14ac:dyDescent="0.2">
      <c r="A205" s="17">
        <v>198</v>
      </c>
      <c r="B205" s="27" t="s">
        <v>294</v>
      </c>
      <c r="C205" s="27" t="s">
        <v>309</v>
      </c>
      <c r="D205" s="28">
        <v>0</v>
      </c>
      <c r="E205" s="24">
        <v>2</v>
      </c>
      <c r="F205" s="25" t="s">
        <v>133</v>
      </c>
      <c r="G205" s="26" t="s">
        <v>11</v>
      </c>
    </row>
    <row r="206" spans="1:7" x14ac:dyDescent="0.2">
      <c r="A206" s="17">
        <v>199</v>
      </c>
      <c r="B206" s="27" t="s">
        <v>294</v>
      </c>
      <c r="C206" s="27" t="s">
        <v>309</v>
      </c>
      <c r="D206" s="28">
        <v>0</v>
      </c>
      <c r="E206" s="24">
        <v>2</v>
      </c>
      <c r="F206" s="25" t="s">
        <v>133</v>
      </c>
      <c r="G206" s="26" t="s">
        <v>11</v>
      </c>
    </row>
    <row r="207" spans="1:7" x14ac:dyDescent="0.2">
      <c r="A207" s="17">
        <v>200</v>
      </c>
      <c r="B207" s="27" t="s">
        <v>325</v>
      </c>
      <c r="C207" s="27" t="s">
        <v>310</v>
      </c>
      <c r="D207" s="28">
        <v>0</v>
      </c>
      <c r="E207" s="24">
        <v>5</v>
      </c>
      <c r="F207" s="25" t="s">
        <v>133</v>
      </c>
      <c r="G207" s="26" t="s">
        <v>11</v>
      </c>
    </row>
    <row r="208" spans="1:7" x14ac:dyDescent="0.2">
      <c r="A208" s="17">
        <v>201</v>
      </c>
      <c r="B208" s="27" t="s">
        <v>326</v>
      </c>
      <c r="C208" s="27" t="s">
        <v>311</v>
      </c>
      <c r="D208" s="28">
        <v>90</v>
      </c>
      <c r="E208" s="24">
        <f t="shared" si="3"/>
        <v>0.9</v>
      </c>
      <c r="F208" s="25">
        <v>2006</v>
      </c>
      <c r="G208" s="26" t="s">
        <v>11</v>
      </c>
    </row>
    <row r="209" spans="1:7" x14ac:dyDescent="0.2">
      <c r="A209" s="17">
        <v>202</v>
      </c>
      <c r="B209" s="27" t="s">
        <v>327</v>
      </c>
      <c r="C209" s="27" t="s">
        <v>312</v>
      </c>
      <c r="D209" s="28">
        <v>66.989999999999995</v>
      </c>
      <c r="E209" s="24">
        <f t="shared" si="3"/>
        <v>0.66989999999999994</v>
      </c>
      <c r="F209" s="25">
        <v>2011</v>
      </c>
      <c r="G209" s="26" t="s">
        <v>11</v>
      </c>
    </row>
    <row r="210" spans="1:7" x14ac:dyDescent="0.2">
      <c r="A210" s="17">
        <v>203</v>
      </c>
      <c r="B210" s="27" t="s">
        <v>327</v>
      </c>
      <c r="C210" s="27" t="s">
        <v>313</v>
      </c>
      <c r="D210" s="28">
        <v>66.989999999999995</v>
      </c>
      <c r="E210" s="24">
        <f t="shared" si="3"/>
        <v>0.66989999999999994</v>
      </c>
      <c r="F210" s="25">
        <v>2011</v>
      </c>
      <c r="G210" s="26" t="s">
        <v>11</v>
      </c>
    </row>
    <row r="211" spans="1:7" x14ac:dyDescent="0.2">
      <c r="A211" s="17">
        <v>204</v>
      </c>
      <c r="B211" s="27" t="s">
        <v>328</v>
      </c>
      <c r="C211" s="27" t="s">
        <v>314</v>
      </c>
      <c r="D211" s="28">
        <v>100</v>
      </c>
      <c r="E211" s="24">
        <v>0.9</v>
      </c>
      <c r="F211" s="25">
        <v>2007</v>
      </c>
      <c r="G211" s="26" t="s">
        <v>11</v>
      </c>
    </row>
    <row r="212" spans="1:7" x14ac:dyDescent="0.2">
      <c r="A212" s="17">
        <v>205</v>
      </c>
      <c r="B212" s="27" t="s">
        <v>329</v>
      </c>
      <c r="C212" s="27" t="s">
        <v>315</v>
      </c>
      <c r="D212" s="28">
        <v>517.28</v>
      </c>
      <c r="E212" s="24">
        <f>D212/100</f>
        <v>5.1727999999999996</v>
      </c>
      <c r="F212" s="25">
        <v>2003</v>
      </c>
      <c r="G212" s="26" t="s">
        <v>11</v>
      </c>
    </row>
    <row r="213" spans="1:7" x14ac:dyDescent="0.2">
      <c r="A213" s="17">
        <v>206</v>
      </c>
      <c r="B213" s="27" t="s">
        <v>330</v>
      </c>
      <c r="C213" s="27" t="s">
        <v>316</v>
      </c>
      <c r="D213" s="28">
        <v>2378.8200000000002</v>
      </c>
      <c r="E213" s="24">
        <f>D213/100</f>
        <v>23.788200000000003</v>
      </c>
      <c r="F213" s="25">
        <v>2013</v>
      </c>
      <c r="G213" s="26" t="s">
        <v>11</v>
      </c>
    </row>
    <row r="214" spans="1:7" x14ac:dyDescent="0.2">
      <c r="A214" s="17">
        <v>207</v>
      </c>
      <c r="B214" s="27" t="s">
        <v>331</v>
      </c>
      <c r="C214" s="27" t="s">
        <v>317</v>
      </c>
      <c r="D214" s="28">
        <v>661.74</v>
      </c>
      <c r="E214" s="24">
        <f t="shared" ref="E214:E217" si="4">D214/100</f>
        <v>6.6173999999999999</v>
      </c>
      <c r="F214" s="25">
        <v>2007</v>
      </c>
      <c r="G214" s="26" t="s">
        <v>11</v>
      </c>
    </row>
    <row r="215" spans="1:7" x14ac:dyDescent="0.2">
      <c r="A215" s="17">
        <v>208</v>
      </c>
      <c r="B215" s="27" t="s">
        <v>332</v>
      </c>
      <c r="C215" s="27" t="s">
        <v>318</v>
      </c>
      <c r="D215" s="28">
        <v>2287</v>
      </c>
      <c r="E215" s="24">
        <f t="shared" si="4"/>
        <v>22.87</v>
      </c>
      <c r="F215" s="25">
        <v>2012</v>
      </c>
      <c r="G215" s="26" t="s">
        <v>11</v>
      </c>
    </row>
    <row r="216" spans="1:7" x14ac:dyDescent="0.2">
      <c r="A216" s="17">
        <v>209</v>
      </c>
      <c r="B216" s="27" t="s">
        <v>332</v>
      </c>
      <c r="C216" s="27" t="s">
        <v>319</v>
      </c>
      <c r="D216" s="28">
        <v>2073.66</v>
      </c>
      <c r="E216" s="24">
        <f t="shared" si="4"/>
        <v>20.736599999999999</v>
      </c>
      <c r="F216" s="25">
        <v>2012</v>
      </c>
      <c r="G216" s="26" t="s">
        <v>11</v>
      </c>
    </row>
    <row r="217" spans="1:7" x14ac:dyDescent="0.2">
      <c r="A217" s="17">
        <v>210</v>
      </c>
      <c r="B217" s="27" t="s">
        <v>332</v>
      </c>
      <c r="C217" s="27" t="s">
        <v>320</v>
      </c>
      <c r="D217" s="28">
        <v>2073.66</v>
      </c>
      <c r="E217" s="24">
        <f t="shared" si="4"/>
        <v>20.736599999999999</v>
      </c>
      <c r="F217" s="25">
        <v>2012</v>
      </c>
      <c r="G217" s="26" t="s">
        <v>11</v>
      </c>
    </row>
    <row r="218" spans="1:7" x14ac:dyDescent="0.2">
      <c r="A218" s="17">
        <v>211</v>
      </c>
      <c r="B218" s="27" t="s">
        <v>333</v>
      </c>
      <c r="C218" s="27" t="s">
        <v>321</v>
      </c>
      <c r="D218" s="28">
        <v>0</v>
      </c>
      <c r="E218" s="24">
        <v>0</v>
      </c>
      <c r="F218" s="25">
        <v>2010</v>
      </c>
      <c r="G218" s="26" t="s">
        <v>11</v>
      </c>
    </row>
    <row r="219" spans="1:7" x14ac:dyDescent="0.2">
      <c r="A219" s="17">
        <v>212</v>
      </c>
      <c r="B219" s="27" t="s">
        <v>336</v>
      </c>
      <c r="C219" s="27" t="s">
        <v>337</v>
      </c>
      <c r="D219" s="28">
        <v>2644.96</v>
      </c>
      <c r="E219" s="24">
        <f>2644.96/100</f>
        <v>26.4496</v>
      </c>
      <c r="F219" s="25">
        <v>2011</v>
      </c>
      <c r="G219" s="26" t="s">
        <v>11</v>
      </c>
    </row>
    <row r="220" spans="1:7" x14ac:dyDescent="0.2">
      <c r="A220" s="17">
        <v>213</v>
      </c>
      <c r="B220" s="27" t="s">
        <v>338</v>
      </c>
      <c r="C220" s="27" t="s">
        <v>339</v>
      </c>
      <c r="D220" s="28">
        <v>2644.96</v>
      </c>
      <c r="E220" s="24">
        <v>26.45</v>
      </c>
      <c r="F220" s="25">
        <v>2011</v>
      </c>
      <c r="G220" s="26" t="s">
        <v>11</v>
      </c>
    </row>
    <row r="221" spans="1:7" x14ac:dyDescent="0.2">
      <c r="A221" s="17">
        <v>214</v>
      </c>
      <c r="B221" s="27" t="s">
        <v>334</v>
      </c>
      <c r="C221" s="27" t="s">
        <v>322</v>
      </c>
      <c r="D221" s="28">
        <v>0</v>
      </c>
      <c r="E221" s="24">
        <v>45</v>
      </c>
      <c r="F221" s="25" t="s">
        <v>133</v>
      </c>
      <c r="G221" s="26" t="s">
        <v>11</v>
      </c>
    </row>
    <row r="222" spans="1:7" x14ac:dyDescent="0.2">
      <c r="A222" s="17">
        <v>215</v>
      </c>
      <c r="B222" s="27" t="s">
        <v>335</v>
      </c>
      <c r="C222" s="27" t="s">
        <v>323</v>
      </c>
      <c r="D222" s="28">
        <v>0</v>
      </c>
      <c r="E222" s="24">
        <v>55</v>
      </c>
      <c r="F222" s="25" t="s">
        <v>133</v>
      </c>
      <c r="G222" s="26" t="s">
        <v>11</v>
      </c>
    </row>
    <row r="223" spans="1:7" ht="15.75" x14ac:dyDescent="0.25">
      <c r="A223" s="22" t="s">
        <v>149</v>
      </c>
      <c r="B223" s="20"/>
      <c r="C223" s="20"/>
      <c r="D223" s="23">
        <f>SUM(D8:D222)</f>
        <v>323449.56000000023</v>
      </c>
      <c r="E223" s="23">
        <f>SUM(E8:E222)</f>
        <v>4569.7859999999964</v>
      </c>
      <c r="F223" s="20"/>
      <c r="G223" s="17"/>
    </row>
    <row r="224" spans="1:7" x14ac:dyDescent="0.2">
      <c r="A224" s="21"/>
      <c r="B224" s="19"/>
      <c r="C224" s="19"/>
      <c r="D224" s="19"/>
      <c r="E224" s="19"/>
      <c r="F224" s="19"/>
      <c r="G224" s="19"/>
    </row>
    <row r="225" spans="1:7" x14ac:dyDescent="0.2">
      <c r="A225" s="21"/>
      <c r="B225" s="19"/>
      <c r="C225" s="19"/>
      <c r="D225" s="19"/>
      <c r="E225" s="19"/>
      <c r="F225" s="19"/>
      <c r="G225" s="19"/>
    </row>
    <row r="226" spans="1:7" x14ac:dyDescent="0.2">
      <c r="A226" s="21"/>
      <c r="B226" s="19"/>
      <c r="C226" s="19"/>
      <c r="D226" s="19"/>
      <c r="E226" s="19"/>
      <c r="F226" s="19"/>
      <c r="G226" s="19"/>
    </row>
    <row r="227" spans="1:7" x14ac:dyDescent="0.2">
      <c r="A227" s="21"/>
      <c r="B227" s="19"/>
      <c r="C227" s="19"/>
      <c r="D227" s="19"/>
      <c r="E227" s="19"/>
      <c r="F227" s="19"/>
      <c r="G227" s="19"/>
    </row>
    <row r="228" spans="1:7" x14ac:dyDescent="0.2">
      <c r="A228" s="19"/>
      <c r="B228" s="19"/>
      <c r="C228" s="19"/>
      <c r="D228" s="19"/>
      <c r="E228" s="19"/>
      <c r="F228" s="19"/>
      <c r="G228" s="19"/>
    </row>
  </sheetData>
  <autoFilter ref="A6:G223" xr:uid="{00000000-0001-0000-0000-000000000000}"/>
  <mergeCells count="1">
    <mergeCell ref="E2:F2"/>
  </mergeCells>
  <phoneticPr fontId="13" type="noConversion"/>
  <pageMargins left="1" right="1" top="1" bottom="1" header="0.5" footer="0.5"/>
  <pageSetup paperSize="9" firstPageNumber="0" orientation="landscape" r:id="rId1"/>
  <rowBreaks count="1" manualBreakCount="1">
    <brk id="10" max="6" man="1"/>
  </rowBreaks>
  <colBreaks count="1" manualBreakCount="1">
    <brk id="7" max="1048575" man="1"/>
  </colBreaks>
  <ignoredErrors>
    <ignoredError sqref="E122" formula="1"/>
    <ignoredError sqref="D223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110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ocena  </vt:lpstr>
      <vt:lpstr>'ocena  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Przysowa-Wydra Agata</dc:creator>
  <cp:lastModifiedBy>Dziwosz Beata</cp:lastModifiedBy>
  <cp:revision>15</cp:revision>
  <cp:lastPrinted>2025-10-15T09:16:10Z</cp:lastPrinted>
  <dcterms:created xsi:type="dcterms:W3CDTF">2017-09-19T07:59:26Z</dcterms:created>
  <dcterms:modified xsi:type="dcterms:W3CDTF">2025-10-16T11:56:25Z</dcterms:modified>
  <dc:language>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InformacjePrzeznaczoneWylacznieDoUzytkuWewnetrznego</vt:lpwstr>
  </property>
  <property fmtid="{D5CDD505-2E9C-101B-9397-08002B2CF9AE}" pid="3" name="MFClassifiedBy">
    <vt:lpwstr>UxC4dwLulzfINJ8nQH+xvX5LNGipWa4BRSZhPgxsCvkhTdkFrfExVxIEOmOac/sNac9NFom+9TPHmw3IHceiQQ==</vt:lpwstr>
  </property>
  <property fmtid="{D5CDD505-2E9C-101B-9397-08002B2CF9AE}" pid="4" name="MFClassificationDate">
    <vt:lpwstr>2025-02-13T12:02:55.1618604+01:00</vt:lpwstr>
  </property>
  <property fmtid="{D5CDD505-2E9C-101B-9397-08002B2CF9AE}" pid="5" name="MFClassifiedBySID">
    <vt:lpwstr>UxC4dwLulzfINJ8nQH+xvX5LNGipWa4BRSZhPgxsCvm42mrIC/DSDv0ggS+FjUN/2v1BBotkLlY5aAiEhoi6uZWdS5HXwUOOMYjqoQHPgKKv9GhxTM2od/roXkwwgM31</vt:lpwstr>
  </property>
  <property fmtid="{D5CDD505-2E9C-101B-9397-08002B2CF9AE}" pid="6" name="MFGRNItemId">
    <vt:lpwstr>GRN-ae51d1ef-9662-4913-bd8f-df34868e847d</vt:lpwstr>
  </property>
  <property fmtid="{D5CDD505-2E9C-101B-9397-08002B2CF9AE}" pid="7" name="MFHash">
    <vt:lpwstr>5ATzFcMYGUGugrhOagGat/NBMmFH+mi5nr7Z2Vhnc2k=</vt:lpwstr>
  </property>
  <property fmtid="{D5CDD505-2E9C-101B-9397-08002B2CF9AE}" pid="8" name="MFVisualMarkingsSettings">
    <vt:lpwstr>HeaderAlignment=1;FooterAlignment=1</vt:lpwstr>
  </property>
  <property fmtid="{D5CDD505-2E9C-101B-9397-08002B2CF9AE}" pid="9" name="DLPManualFileClassification">
    <vt:lpwstr>{5fdfc941-3fcf-4a5b-87be-4848800d39d0}</vt:lpwstr>
  </property>
  <property fmtid="{D5CDD505-2E9C-101B-9397-08002B2CF9AE}" pid="10" name="MFRefresh">
    <vt:lpwstr>False</vt:lpwstr>
  </property>
</Properties>
</file>