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794DC85D-D70A-459F-9AB6-69C4FF9D8EF5}" xr6:coauthVersionLast="47" xr6:coauthVersionMax="47" xr10:uidLastSave="{00000000-0000-0000-0000-000000000000}"/>
  <bookViews>
    <workbookView xWindow="-28920" yWindow="-12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'!$A$7:$G$12</definedName>
    <definedName name="_xlnm.Print_Area" localSheetId="0">'ocena  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D24" i="1"/>
  <c r="D23" i="1"/>
  <c r="D22" i="1"/>
  <c r="D20" i="1"/>
  <c r="D19" i="1"/>
  <c r="D18" i="1"/>
  <c r="C24" i="1"/>
  <c r="E10" i="1"/>
  <c r="E9" i="1"/>
  <c r="E8" i="1"/>
  <c r="E11" i="1" l="1"/>
  <c r="D11" i="1"/>
</calcChain>
</file>

<file path=xl/sharedStrings.xml><?xml version="1.0" encoding="utf-8"?>
<sst xmlns="http://schemas.openxmlformats.org/spreadsheetml/2006/main" count="45" uniqueCount="32">
  <si>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</si>
  <si>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</si>
  <si>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</si>
  <si>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</si>
  <si>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</si>
  <si>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</si>
  <si>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</si>
  <si>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</si>
  <si>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</si>
  <si>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</si>
  <si>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</si>
  <si>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</si>
  <si>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2201-ILL-2.227.36.2025</t>
  </si>
  <si>
    <t>NISZCZARKA</t>
  </si>
  <si>
    <t>KN-8-151/7-W</t>
  </si>
  <si>
    <t xml:space="preserve">NISZCZARKA FELLOWES </t>
  </si>
  <si>
    <t>KN-8-95/25-W</t>
  </si>
  <si>
    <t>KN-8-95/4-W</t>
  </si>
  <si>
    <t xml:space="preserve">przestarzała technologicznie, wyeksploatowana </t>
  </si>
  <si>
    <t>Ewidencja ilościowa</t>
  </si>
  <si>
    <t>telefon stacjonarny</t>
  </si>
  <si>
    <t>kalkulator</t>
  </si>
  <si>
    <t>czajnik</t>
  </si>
  <si>
    <t>dozownik do mydła</t>
  </si>
  <si>
    <t>wentylator</t>
  </si>
  <si>
    <t>grzejnik</t>
  </si>
  <si>
    <t>Ilość sztuk</t>
  </si>
  <si>
    <t>połamane "łopatki", wyeksploatowany</t>
  </si>
  <si>
    <t>nie działa</t>
  </si>
  <si>
    <t xml:space="preserve">przestarzały technologicznie, uszkodzony wyświetlacz </t>
  </si>
  <si>
    <t xml:space="preserve">przestarzały technologicznie, uszkodzony </t>
  </si>
  <si>
    <t>uszkodzony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</si>
</sst>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2" fontId="9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</cellXfs>
  <cellStyles count="4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5A8A6B0E-29DA-4DED-A702-58FDBD6E78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4" zoomScaleNormal="100" zoomScaleSheetLayoutView="100" workbookViewId="0">
      <selection activeCell="D27" sqref="D27"/>
    </sheetView>
  </sheetViews>
  <sheetFormatPr defaultColWidth="9.140625" defaultRowHeight="15" x14ac:dyDescent="0.2"/>
  <cols>
    <col min="1" max="1" width="5.7109375" style="1" customWidth="1"/>
    <col min="2" max="2" width="19.710937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26.42578125" style="1" customWidth="1"/>
    <col min="7" max="7" width="29.85546875" style="1" customWidth="1"/>
    <col min="8" max="8" width="9.140625" style="1"/>
    <col min="9" max="9" width="14.28515625" style="15" customWidth="1"/>
    <col min="10" max="16384" width="9.140625" style="1"/>
  </cols>
  <sheetData>
    <row r="1" spans="1:16" x14ac:dyDescent="0.2">
      <c r="B1" s="1" t="s">
        <v>12</v>
      </c>
      <c r="G1" s="2" t="s">
        <v>10</v>
      </c>
    </row>
    <row r="2" spans="1:16" ht="15" customHeight="1" x14ac:dyDescent="0.2">
      <c r="E2" s="36"/>
      <c r="F2" s="36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23">
        <v>7</v>
      </c>
      <c r="I7" s="16"/>
    </row>
    <row r="8" spans="1:16" s="3" customFormat="1" ht="28.5" x14ac:dyDescent="0.2">
      <c r="A8" s="20">
        <v>1</v>
      </c>
      <c r="B8" s="27" t="s">
        <v>13</v>
      </c>
      <c r="C8" s="27" t="s">
        <v>14</v>
      </c>
      <c r="D8" s="28">
        <v>547.9</v>
      </c>
      <c r="E8" s="25">
        <f>D8/10</f>
        <v>54.79</v>
      </c>
      <c r="F8" s="24">
        <v>2006</v>
      </c>
      <c r="G8" s="26" t="s">
        <v>18</v>
      </c>
      <c r="I8" s="16"/>
    </row>
    <row r="9" spans="1:16" s="3" customFormat="1" ht="28.5" x14ac:dyDescent="0.2">
      <c r="A9" s="20">
        <v>2</v>
      </c>
      <c r="B9" s="29" t="s">
        <v>15</v>
      </c>
      <c r="C9" s="27" t="s">
        <v>16</v>
      </c>
      <c r="D9" s="28">
        <v>859</v>
      </c>
      <c r="E9" s="25">
        <f t="shared" ref="E9:E10" si="0">D9/10</f>
        <v>85.9</v>
      </c>
      <c r="F9" s="24">
        <v>2012</v>
      </c>
      <c r="G9" s="26" t="s">
        <v>18</v>
      </c>
      <c r="I9" s="16"/>
    </row>
    <row r="10" spans="1:16" s="3" customFormat="1" ht="28.5" x14ac:dyDescent="0.2">
      <c r="A10" s="20">
        <v>3</v>
      </c>
      <c r="B10" s="27" t="s">
        <v>13</v>
      </c>
      <c r="C10" s="27" t="s">
        <v>17</v>
      </c>
      <c r="D10" s="28">
        <v>2758.55</v>
      </c>
      <c r="E10" s="25">
        <f t="shared" si="0"/>
        <v>275.85500000000002</v>
      </c>
      <c r="F10" s="24">
        <v>2006</v>
      </c>
      <c r="G10" s="26" t="s">
        <v>18</v>
      </c>
      <c r="I10" s="16"/>
    </row>
    <row r="11" spans="1:16" ht="15.75" x14ac:dyDescent="0.25">
      <c r="A11" s="9"/>
      <c r="B11" s="18" t="s">
        <v>5</v>
      </c>
      <c r="C11" s="10" t="s">
        <v>0</v>
      </c>
      <c r="D11" s="19">
        <f>SUM(D8:D10)</f>
        <v>4165.4500000000007</v>
      </c>
      <c r="E11" s="12">
        <f>SUM(E8:E10)</f>
        <v>416.54500000000002</v>
      </c>
      <c r="F11" s="12" t="s">
        <v>0</v>
      </c>
      <c r="G11" s="17"/>
    </row>
    <row r="12" spans="1:16" hidden="1" x14ac:dyDescent="0.2">
      <c r="B12" s="13" t="s">
        <v>9</v>
      </c>
      <c r="C12" s="4"/>
      <c r="D12" s="14"/>
    </row>
    <row r="14" spans="1:16" ht="15.75" x14ac:dyDescent="0.25">
      <c r="B14" s="5" t="s">
        <v>19</v>
      </c>
    </row>
    <row r="16" spans="1:16" ht="30" x14ac:dyDescent="0.2">
      <c r="A16" s="6" t="s">
        <v>1</v>
      </c>
      <c r="B16" s="7" t="s">
        <v>2</v>
      </c>
      <c r="C16" s="6" t="s">
        <v>26</v>
      </c>
      <c r="D16" s="8" t="s">
        <v>6</v>
      </c>
      <c r="E16" s="8" t="s">
        <v>8</v>
      </c>
      <c r="F16" s="7" t="s">
        <v>11</v>
      </c>
      <c r="G16" s="30"/>
    </row>
    <row r="17" spans="1:7" x14ac:dyDescent="0.2">
      <c r="A17" s="21">
        <v>1</v>
      </c>
      <c r="B17" s="22">
        <v>2</v>
      </c>
      <c r="C17" s="21">
        <v>3</v>
      </c>
      <c r="D17" s="21">
        <v>4</v>
      </c>
      <c r="E17" s="21">
        <v>5</v>
      </c>
      <c r="F17" s="23">
        <v>6</v>
      </c>
      <c r="G17" s="31"/>
    </row>
    <row r="18" spans="1:7" ht="45" x14ac:dyDescent="0.2">
      <c r="A18" s="32">
        <v>1</v>
      </c>
      <c r="B18" s="32" t="s">
        <v>20</v>
      </c>
      <c r="C18" s="32">
        <v>21</v>
      </c>
      <c r="D18" s="32">
        <f>E18*21</f>
        <v>87.15</v>
      </c>
      <c r="E18" s="32">
        <v>4.1500000000000004</v>
      </c>
      <c r="F18" s="35" t="s">
        <v>29</v>
      </c>
    </row>
    <row r="19" spans="1:7" x14ac:dyDescent="0.2">
      <c r="A19" s="32">
        <v>2</v>
      </c>
      <c r="B19" s="32" t="s">
        <v>21</v>
      </c>
      <c r="C19" s="32">
        <v>7</v>
      </c>
      <c r="D19" s="32">
        <f>E19*7</f>
        <v>18.060000000000002</v>
      </c>
      <c r="E19" s="32">
        <v>2.58</v>
      </c>
      <c r="F19" s="35" t="s">
        <v>28</v>
      </c>
    </row>
    <row r="20" spans="1:7" ht="45" x14ac:dyDescent="0.2">
      <c r="A20" s="32">
        <v>3</v>
      </c>
      <c r="B20" s="32" t="s">
        <v>22</v>
      </c>
      <c r="C20" s="32">
        <v>18</v>
      </c>
      <c r="D20" s="32">
        <f>E20*18</f>
        <v>167.04</v>
      </c>
      <c r="E20" s="32">
        <v>9.2799999999999994</v>
      </c>
      <c r="F20" s="35" t="s">
        <v>30</v>
      </c>
    </row>
    <row r="21" spans="1:7" x14ac:dyDescent="0.2">
      <c r="A21" s="32">
        <v>4</v>
      </c>
      <c r="B21" s="32" t="s">
        <v>23</v>
      </c>
      <c r="C21" s="32">
        <v>1</v>
      </c>
      <c r="D21" s="32">
        <v>14.5</v>
      </c>
      <c r="E21" s="32">
        <v>14.5</v>
      </c>
      <c r="F21" s="34" t="s">
        <v>31</v>
      </c>
    </row>
    <row r="22" spans="1:7" ht="30" x14ac:dyDescent="0.2">
      <c r="A22" s="32">
        <v>5</v>
      </c>
      <c r="B22" s="32" t="s">
        <v>24</v>
      </c>
      <c r="C22" s="32">
        <v>3</v>
      </c>
      <c r="D22" s="32">
        <f>E22*3</f>
        <v>27.78</v>
      </c>
      <c r="E22" s="32">
        <v>9.26</v>
      </c>
      <c r="F22" s="35" t="s">
        <v>27</v>
      </c>
    </row>
    <row r="23" spans="1:7" x14ac:dyDescent="0.2">
      <c r="A23" s="32">
        <v>6</v>
      </c>
      <c r="B23" s="32" t="s">
        <v>25</v>
      </c>
      <c r="C23" s="32">
        <v>2</v>
      </c>
      <c r="D23" s="32">
        <f>E23*2</f>
        <v>23.18</v>
      </c>
      <c r="E23" s="32">
        <v>11.59</v>
      </c>
      <c r="F23" s="34" t="s">
        <v>31</v>
      </c>
    </row>
    <row r="24" spans="1:7" ht="15.75" x14ac:dyDescent="0.25">
      <c r="A24" s="9"/>
      <c r="B24" s="18" t="s">
        <v>5</v>
      </c>
      <c r="C24" s="33">
        <f>SUM(C18:C23)</f>
        <v>52</v>
      </c>
      <c r="D24" s="19">
        <f>SUM(D18:D23)</f>
        <v>337.71</v>
      </c>
      <c r="E24" s="12">
        <f>SUM(E18:E23)</f>
        <v>51.36</v>
      </c>
      <c r="F24" s="12" t="s">
        <v>0</v>
      </c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2025-11-19T10:51:37Z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