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Z\Desktop\"/>
    </mc:Choice>
  </mc:AlternateContent>
  <xr:revisionPtr revIDLastSave="0" documentId="8_{BA4E23CE-29C3-43CD-9B50-9ACABC69D98A}" xr6:coauthVersionLast="47" xr6:coauthVersionMax="47" xr10:uidLastSave="{00000000-0000-0000-0000-000000000000}"/>
  <bookViews>
    <workbookView xWindow="-28920" yWindow="-120" windowWidth="29040" windowHeight="15720" tabRatio="973" xr2:uid="{00000000-000D-0000-FFFF-FFFF00000000}"/>
  </bookViews>
  <sheets>
    <sheet name="ocena  " sheetId="1" r:id="rId1"/>
  </sheets>
  <definedNames>
    <definedName name="_xlnm._FilterDatabase" localSheetId="0" hidden="1">'ocena  '!$A$7:$G$32</definedName>
    <definedName name="_xlnm.Print_Area" localSheetId="0">'ocena  '!$A$1:$G$32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31" i="1" l="1"/>
  <c r="D31" i="1"/>
</calcChain>
</file>

<file path=xl/sharedStrings.xml><?xml version="1.0" encoding="utf-8"?>
<sst xmlns="http://schemas.openxmlformats.org/spreadsheetml/2006/main" count="84" uniqueCount="47">
  <si>
    <t/>
  </si>
  <si>
    <t>L.p.</t>
  </si>
  <si>
    <t>Nazwa składnika majątku</t>
  </si>
  <si>
    <t>Numer inwentarzowy</t>
  </si>
  <si>
    <t>Wykaz zużytych składników rzeczowych majątku ruchomego</t>
  </si>
  <si>
    <t>Razem:</t>
  </si>
  <si>
    <t>Wartość rynkowa</t>
  </si>
  <si>
    <t>Rok przyjęcia na stan</t>
  </si>
  <si>
    <t>Wartość ewidencyjna</t>
  </si>
  <si>
    <t>*Niepotrzebne skreślić</t>
  </si>
  <si>
    <t>Załącznik nr 1</t>
  </si>
  <si>
    <t>stan techniczny</t>
  </si>
  <si>
    <t>2201-ILL-2.227.46.2025</t>
  </si>
  <si>
    <t>Urządzenie wielofunkcyjne BROTHER DCP-80</t>
  </si>
  <si>
    <t>12-05-00200</t>
  </si>
  <si>
    <t>Drukarka SAMSUNG ML3710</t>
  </si>
  <si>
    <t>12-05-00252</t>
  </si>
  <si>
    <t>Drukarka HP Laser Jet 1200</t>
  </si>
  <si>
    <t>4-49-491-2-00198</t>
  </si>
  <si>
    <t>Drukarka</t>
  </si>
  <si>
    <t>IS.P-491-1024</t>
  </si>
  <si>
    <t>Urządzenie wielofunkcyjne</t>
  </si>
  <si>
    <t>IS.T-491-864</t>
  </si>
  <si>
    <t>TUSP-491-2-32</t>
  </si>
  <si>
    <t>TUSP-491-2-41</t>
  </si>
  <si>
    <t>TUSP-491-2-42</t>
  </si>
  <si>
    <t>TUSP-491-2-43</t>
  </si>
  <si>
    <t>TUSP-491-2-45</t>
  </si>
  <si>
    <t>TUSP-491-2-46</t>
  </si>
  <si>
    <t>TUSP-491-2-48</t>
  </si>
  <si>
    <t>TUSP-491-2-49</t>
  </si>
  <si>
    <t>TUSP-491-2-51</t>
  </si>
  <si>
    <t>TUSP-803-2-27</t>
  </si>
  <si>
    <t>Kserokopiarka</t>
  </si>
  <si>
    <t>TUSP-803-2-7</t>
  </si>
  <si>
    <t>UKS-8-803-UKS 1-4-44</t>
  </si>
  <si>
    <t>UKS/4/491/11/049</t>
  </si>
  <si>
    <t>Plustek MobileOffice D430</t>
  </si>
  <si>
    <t>UKS/4/491/13/104</t>
  </si>
  <si>
    <t>Monitor</t>
  </si>
  <si>
    <t>UKST-4-491-898</t>
  </si>
  <si>
    <t>UKST-4-491-900</t>
  </si>
  <si>
    <t>UKST-4-491-901</t>
  </si>
  <si>
    <t>UKST-4-491-904</t>
  </si>
  <si>
    <t>uszkodzone, całkowicie utraciło wartość użytkową, naprawa nieopłacalna</t>
  </si>
  <si>
    <t>wyeksploatowana, całkowicie utraciła wartość użytkową</t>
  </si>
  <si>
    <t>uszkodzony, całkowicie utraciła wartość użytkową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</si>
</sst>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[Red]\-#,##0.00\ [$zł-415]"/>
  </numFmts>
  <fonts count="12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/>
    <xf numFmtId="4" fontId="4" fillId="0" borderId="0" xfId="0" applyNumberFormat="1" applyFont="1" applyAlignment="1">
      <alignment vertical="center"/>
    </xf>
    <xf numFmtId="164" fontId="6" fillId="0" borderId="1" xfId="0" applyNumberFormat="1" applyFont="1" applyBorder="1"/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2" fontId="9" fillId="0" borderId="1" xfId="3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</cellXfs>
  <cellStyles count="4">
    <cellStyle name="Normalny" xfId="0" builtinId="0"/>
    <cellStyle name="Normalny 2" xfId="1" xr:uid="{27AF486E-BBD6-4A63-AE3C-8F8BF980E3E8}"/>
    <cellStyle name="Normalny 3" xfId="2" xr:uid="{6F9FB323-13A4-40F5-A317-F939C467FDD3}"/>
    <cellStyle name="Normalny 6" xfId="3" xr:uid="{8D3CE251-DD3D-4360-B931-114211E0AF0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zoomScaleNormal="100" zoomScaleSheetLayoutView="100" workbookViewId="0">
      <selection activeCell="G8" sqref="G8:G30"/>
    </sheetView>
  </sheetViews>
  <sheetFormatPr defaultColWidth="9.140625" defaultRowHeight="15" x14ac:dyDescent="0.2"/>
  <cols>
    <col min="1" max="1" width="5.7109375" style="1" customWidth="1"/>
    <col min="2" max="2" width="30.28515625" style="1" customWidth="1"/>
    <col min="3" max="3" width="25.5703125" style="1" customWidth="1"/>
    <col min="4" max="4" width="13.5703125" style="1" customWidth="1"/>
    <col min="5" max="5" width="14.42578125" style="1" customWidth="1"/>
    <col min="6" max="6" width="32" style="1" customWidth="1"/>
    <col min="7" max="7" width="39" style="1" customWidth="1"/>
    <col min="8" max="8" width="9.140625" style="1"/>
    <col min="9" max="9" width="9.140625" style="15"/>
    <col min="10" max="16384" width="9.140625" style="1"/>
  </cols>
  <sheetData>
    <row r="1" spans="1:16" x14ac:dyDescent="0.2">
      <c r="B1" s="1" t="s">
        <v>12</v>
      </c>
      <c r="G1" s="2" t="s">
        <v>10</v>
      </c>
    </row>
    <row r="2" spans="1:16" ht="15" customHeight="1" x14ac:dyDescent="0.2">
      <c r="E2" s="30"/>
      <c r="F2" s="30"/>
      <c r="G2" s="2"/>
    </row>
    <row r="3" spans="1:16" x14ac:dyDescent="0.2">
      <c r="A3" s="3"/>
      <c r="B3" s="4"/>
      <c r="C3" s="4"/>
      <c r="D3" s="11"/>
    </row>
    <row r="4" spans="1:16" ht="15.75" x14ac:dyDescent="0.25">
      <c r="B4" s="5" t="s">
        <v>4</v>
      </c>
    </row>
    <row r="5" spans="1:16" x14ac:dyDescent="0.2">
      <c r="P5" s="1" t="s">
        <v>0</v>
      </c>
    </row>
    <row r="6" spans="1:16" ht="30" x14ac:dyDescent="0.2">
      <c r="A6" s="6" t="s">
        <v>1</v>
      </c>
      <c r="B6" s="7" t="s">
        <v>2</v>
      </c>
      <c r="C6" s="6" t="s">
        <v>3</v>
      </c>
      <c r="D6" s="8" t="s">
        <v>8</v>
      </c>
      <c r="E6" s="7" t="s">
        <v>6</v>
      </c>
      <c r="F6" s="7" t="s">
        <v>7</v>
      </c>
      <c r="G6" s="7" t="s">
        <v>11</v>
      </c>
    </row>
    <row r="7" spans="1:16" s="3" customFormat="1" x14ac:dyDescent="0.2">
      <c r="A7" s="21">
        <v>1</v>
      </c>
      <c r="B7" s="22">
        <v>2</v>
      </c>
      <c r="C7" s="21">
        <v>3</v>
      </c>
      <c r="D7" s="21">
        <v>4</v>
      </c>
      <c r="E7" s="21">
        <v>5</v>
      </c>
      <c r="F7" s="22">
        <v>6</v>
      </c>
      <c r="G7" s="23">
        <v>7</v>
      </c>
      <c r="I7" s="16"/>
    </row>
    <row r="8" spans="1:16" s="3" customFormat="1" ht="45" x14ac:dyDescent="0.2">
      <c r="A8" s="20">
        <v>1</v>
      </c>
      <c r="B8" s="26" t="s">
        <v>13</v>
      </c>
      <c r="C8" s="27" t="s">
        <v>14</v>
      </c>
      <c r="D8" s="28">
        <v>1334.21</v>
      </c>
      <c r="E8" s="24">
        <f>D8/25</f>
        <v>53.368400000000001</v>
      </c>
      <c r="F8" s="25">
        <v>2015</v>
      </c>
      <c r="G8" s="29" t="s">
        <v>44</v>
      </c>
      <c r="I8" s="16"/>
    </row>
    <row r="9" spans="1:16" s="3" customFormat="1" ht="30" x14ac:dyDescent="0.2">
      <c r="A9" s="20">
        <v>2</v>
      </c>
      <c r="B9" s="27" t="s">
        <v>15</v>
      </c>
      <c r="C9" s="27" t="s">
        <v>16</v>
      </c>
      <c r="D9" s="28">
        <v>1868.37</v>
      </c>
      <c r="E9" s="24">
        <f>D9/25</f>
        <v>74.734799999999993</v>
      </c>
      <c r="F9" s="25">
        <v>2015</v>
      </c>
      <c r="G9" s="29" t="s">
        <v>45</v>
      </c>
      <c r="I9" s="16"/>
    </row>
    <row r="10" spans="1:16" s="3" customFormat="1" ht="30" x14ac:dyDescent="0.2">
      <c r="A10" s="20">
        <v>3</v>
      </c>
      <c r="B10" s="27" t="s">
        <v>17</v>
      </c>
      <c r="C10" s="27" t="s">
        <v>18</v>
      </c>
      <c r="D10" s="28">
        <v>1634.8</v>
      </c>
      <c r="E10" s="24">
        <f>D10/23</f>
        <v>71.078260869565213</v>
      </c>
      <c r="F10" s="25">
        <v>2002</v>
      </c>
      <c r="G10" s="29" t="s">
        <v>45</v>
      </c>
      <c r="I10" s="16"/>
    </row>
    <row r="11" spans="1:16" s="3" customFormat="1" ht="30" x14ac:dyDescent="0.2">
      <c r="A11" s="20">
        <v>4</v>
      </c>
      <c r="B11" s="27" t="s">
        <v>19</v>
      </c>
      <c r="C11" s="27" t="s">
        <v>20</v>
      </c>
      <c r="D11" s="28">
        <v>2029.5</v>
      </c>
      <c r="E11" s="24">
        <f>D11/35</f>
        <v>57.985714285714288</v>
      </c>
      <c r="F11" s="25">
        <v>2015</v>
      </c>
      <c r="G11" s="29" t="s">
        <v>45</v>
      </c>
      <c r="I11" s="16"/>
    </row>
    <row r="12" spans="1:16" s="3" customFormat="1" ht="45" x14ac:dyDescent="0.2">
      <c r="A12" s="20">
        <v>5</v>
      </c>
      <c r="B12" s="26" t="s">
        <v>21</v>
      </c>
      <c r="C12" s="27" t="s">
        <v>22</v>
      </c>
      <c r="D12" s="28">
        <v>6765</v>
      </c>
      <c r="E12" s="24">
        <f>D12/30</f>
        <v>225.5</v>
      </c>
      <c r="F12" s="25">
        <v>2016</v>
      </c>
      <c r="G12" s="29" t="s">
        <v>44</v>
      </c>
      <c r="I12" s="16"/>
    </row>
    <row r="13" spans="1:16" s="3" customFormat="1" ht="30" x14ac:dyDescent="0.2">
      <c r="A13" s="20">
        <v>6</v>
      </c>
      <c r="B13" s="27" t="s">
        <v>19</v>
      </c>
      <c r="C13" s="27" t="s">
        <v>23</v>
      </c>
      <c r="D13" s="28">
        <v>2982.9</v>
      </c>
      <c r="E13" s="24">
        <f>D13/25</f>
        <v>119.316</v>
      </c>
      <c r="F13" s="25">
        <v>2010</v>
      </c>
      <c r="G13" s="29" t="s">
        <v>45</v>
      </c>
      <c r="I13" s="16"/>
    </row>
    <row r="14" spans="1:16" s="3" customFormat="1" ht="30" x14ac:dyDescent="0.2">
      <c r="A14" s="20">
        <v>7</v>
      </c>
      <c r="B14" s="27" t="s">
        <v>19</v>
      </c>
      <c r="C14" s="27" t="s">
        <v>24</v>
      </c>
      <c r="D14" s="28">
        <v>2058.52</v>
      </c>
      <c r="E14" s="24">
        <f t="shared" ref="E14:E29" si="0">D14/20</f>
        <v>102.926</v>
      </c>
      <c r="F14" s="25">
        <v>2012</v>
      </c>
      <c r="G14" s="29" t="s">
        <v>45</v>
      </c>
      <c r="I14" s="16"/>
    </row>
    <row r="15" spans="1:16" s="3" customFormat="1" ht="30" x14ac:dyDescent="0.2">
      <c r="A15" s="20">
        <v>8</v>
      </c>
      <c r="B15" s="27" t="s">
        <v>19</v>
      </c>
      <c r="C15" s="27" t="s">
        <v>25</v>
      </c>
      <c r="D15" s="28">
        <v>2058.52</v>
      </c>
      <c r="E15" s="24">
        <f>D15/30</f>
        <v>68.617333333333335</v>
      </c>
      <c r="F15" s="25">
        <v>2012</v>
      </c>
      <c r="G15" s="29" t="s">
        <v>45</v>
      </c>
      <c r="I15" s="16"/>
    </row>
    <row r="16" spans="1:16" s="3" customFormat="1" ht="30" x14ac:dyDescent="0.2">
      <c r="A16" s="20">
        <v>9</v>
      </c>
      <c r="B16" s="27" t="s">
        <v>19</v>
      </c>
      <c r="C16" s="27" t="s">
        <v>26</v>
      </c>
      <c r="D16" s="28">
        <v>2058.52</v>
      </c>
      <c r="E16" s="24">
        <f>D16/25</f>
        <v>82.340800000000002</v>
      </c>
      <c r="F16" s="25">
        <v>2012</v>
      </c>
      <c r="G16" s="29" t="s">
        <v>45</v>
      </c>
      <c r="I16" s="16"/>
    </row>
    <row r="17" spans="1:9" s="3" customFormat="1" ht="30" x14ac:dyDescent="0.2">
      <c r="A17" s="20">
        <v>10</v>
      </c>
      <c r="B17" s="27" t="s">
        <v>19</v>
      </c>
      <c r="C17" s="27" t="s">
        <v>27</v>
      </c>
      <c r="D17" s="28">
        <v>2058.52</v>
      </c>
      <c r="E17" s="24">
        <f t="shared" si="0"/>
        <v>102.926</v>
      </c>
      <c r="F17" s="25">
        <v>2012</v>
      </c>
      <c r="G17" s="29" t="s">
        <v>45</v>
      </c>
      <c r="I17" s="16"/>
    </row>
    <row r="18" spans="1:9" s="3" customFormat="1" ht="30" x14ac:dyDescent="0.2">
      <c r="A18" s="20">
        <v>11</v>
      </c>
      <c r="B18" s="27" t="s">
        <v>19</v>
      </c>
      <c r="C18" s="27" t="s">
        <v>28</v>
      </c>
      <c r="D18" s="28">
        <v>2058.52</v>
      </c>
      <c r="E18" s="24">
        <f>D18/25</f>
        <v>82.340800000000002</v>
      </c>
      <c r="F18" s="25">
        <v>2012</v>
      </c>
      <c r="G18" s="29" t="s">
        <v>45</v>
      </c>
      <c r="I18" s="16"/>
    </row>
    <row r="19" spans="1:9" s="3" customFormat="1" ht="30" x14ac:dyDescent="0.2">
      <c r="A19" s="20">
        <v>12</v>
      </c>
      <c r="B19" s="27" t="s">
        <v>19</v>
      </c>
      <c r="C19" s="27" t="s">
        <v>29</v>
      </c>
      <c r="D19" s="28">
        <v>2058.52</v>
      </c>
      <c r="E19" s="24">
        <f t="shared" si="0"/>
        <v>102.926</v>
      </c>
      <c r="F19" s="25">
        <v>2012</v>
      </c>
      <c r="G19" s="29" t="s">
        <v>45</v>
      </c>
      <c r="I19" s="16"/>
    </row>
    <row r="20" spans="1:9" s="3" customFormat="1" ht="30" x14ac:dyDescent="0.2">
      <c r="A20" s="20">
        <v>13</v>
      </c>
      <c r="B20" s="27" t="s">
        <v>19</v>
      </c>
      <c r="C20" s="27" t="s">
        <v>30</v>
      </c>
      <c r="D20" s="28">
        <v>2058.52</v>
      </c>
      <c r="E20" s="24">
        <f>D20/25</f>
        <v>82.340800000000002</v>
      </c>
      <c r="F20" s="25">
        <v>2012</v>
      </c>
      <c r="G20" s="29" t="s">
        <v>45</v>
      </c>
      <c r="I20" s="16"/>
    </row>
    <row r="21" spans="1:9" s="3" customFormat="1" ht="30" x14ac:dyDescent="0.2">
      <c r="A21" s="20">
        <v>14</v>
      </c>
      <c r="B21" s="27" t="s">
        <v>19</v>
      </c>
      <c r="C21" s="27" t="s">
        <v>31</v>
      </c>
      <c r="D21" s="28">
        <v>2324.6999999999998</v>
      </c>
      <c r="E21" s="24">
        <f t="shared" si="0"/>
        <v>116.23499999999999</v>
      </c>
      <c r="F21" s="25">
        <v>2013</v>
      </c>
      <c r="G21" s="29" t="s">
        <v>45</v>
      </c>
      <c r="I21" s="16"/>
    </row>
    <row r="22" spans="1:9" s="3" customFormat="1" ht="30" x14ac:dyDescent="0.2">
      <c r="A22" s="20">
        <v>15</v>
      </c>
      <c r="B22" s="27" t="s">
        <v>19</v>
      </c>
      <c r="C22" s="27" t="s">
        <v>32</v>
      </c>
      <c r="D22" s="28">
        <v>2458.77</v>
      </c>
      <c r="E22" s="24">
        <f>D22/25</f>
        <v>98.350799999999992</v>
      </c>
      <c r="F22" s="25">
        <v>2020</v>
      </c>
      <c r="G22" s="29" t="s">
        <v>45</v>
      </c>
      <c r="I22" s="16"/>
    </row>
    <row r="23" spans="1:9" s="3" customFormat="1" ht="30" x14ac:dyDescent="0.2">
      <c r="A23" s="20">
        <v>16</v>
      </c>
      <c r="B23" s="27" t="s">
        <v>33</v>
      </c>
      <c r="C23" s="27" t="s">
        <v>34</v>
      </c>
      <c r="D23" s="28">
        <v>3477</v>
      </c>
      <c r="E23" s="24">
        <f>D23/30</f>
        <v>115.9</v>
      </c>
      <c r="F23" s="25">
        <v>2007</v>
      </c>
      <c r="G23" s="29" t="s">
        <v>45</v>
      </c>
      <c r="I23" s="16"/>
    </row>
    <row r="24" spans="1:9" s="3" customFormat="1" ht="45" x14ac:dyDescent="0.2">
      <c r="A24" s="20">
        <v>17</v>
      </c>
      <c r="B24" s="26" t="s">
        <v>21</v>
      </c>
      <c r="C24" s="27" t="s">
        <v>35</v>
      </c>
      <c r="D24" s="28">
        <v>1683.6</v>
      </c>
      <c r="E24" s="24">
        <f t="shared" si="0"/>
        <v>84.179999999999993</v>
      </c>
      <c r="F24" s="25">
        <v>2007</v>
      </c>
      <c r="G24" s="29" t="s">
        <v>44</v>
      </c>
      <c r="I24" s="16"/>
    </row>
    <row r="25" spans="1:9" s="3" customFormat="1" ht="30" x14ac:dyDescent="0.2">
      <c r="A25" s="20">
        <v>18</v>
      </c>
      <c r="B25" s="27" t="s">
        <v>19</v>
      </c>
      <c r="C25" s="27" t="s">
        <v>36</v>
      </c>
      <c r="D25" s="28">
        <v>3450.01</v>
      </c>
      <c r="E25" s="24">
        <f>D25/30</f>
        <v>115.00033333333334</v>
      </c>
      <c r="F25" s="25">
        <v>2011</v>
      </c>
      <c r="G25" s="29" t="s">
        <v>45</v>
      </c>
      <c r="I25" s="16"/>
    </row>
    <row r="26" spans="1:9" s="3" customFormat="1" ht="45" x14ac:dyDescent="0.2">
      <c r="A26" s="20">
        <v>19</v>
      </c>
      <c r="B26" s="27" t="s">
        <v>37</v>
      </c>
      <c r="C26" s="27" t="s">
        <v>38</v>
      </c>
      <c r="D26" s="28">
        <v>1599</v>
      </c>
      <c r="E26" s="24">
        <f t="shared" si="0"/>
        <v>79.95</v>
      </c>
      <c r="F26" s="25">
        <v>2013</v>
      </c>
      <c r="G26" s="29" t="s">
        <v>44</v>
      </c>
      <c r="I26" s="16"/>
    </row>
    <row r="27" spans="1:9" s="3" customFormat="1" ht="30" x14ac:dyDescent="0.2">
      <c r="A27" s="20">
        <v>20</v>
      </c>
      <c r="B27" s="27" t="s">
        <v>39</v>
      </c>
      <c r="C27" s="27" t="s">
        <v>40</v>
      </c>
      <c r="D27" s="28">
        <v>683.2</v>
      </c>
      <c r="E27" s="24">
        <f t="shared" si="0"/>
        <v>34.160000000000004</v>
      </c>
      <c r="F27" s="25">
        <v>2011</v>
      </c>
      <c r="G27" s="29" t="s">
        <v>46</v>
      </c>
      <c r="I27" s="16"/>
    </row>
    <row r="28" spans="1:9" s="3" customFormat="1" ht="30" x14ac:dyDescent="0.2">
      <c r="A28" s="20">
        <v>21</v>
      </c>
      <c r="B28" s="27" t="s">
        <v>19</v>
      </c>
      <c r="C28" s="27" t="s">
        <v>41</v>
      </c>
      <c r="D28" s="28">
        <v>732</v>
      </c>
      <c r="E28" s="24">
        <f t="shared" si="0"/>
        <v>36.6</v>
      </c>
      <c r="F28" s="25">
        <v>2011</v>
      </c>
      <c r="G28" s="29" t="s">
        <v>45</v>
      </c>
      <c r="I28" s="16"/>
    </row>
    <row r="29" spans="1:9" s="3" customFormat="1" ht="30" x14ac:dyDescent="0.2">
      <c r="A29" s="20">
        <v>22</v>
      </c>
      <c r="B29" s="27" t="s">
        <v>19</v>
      </c>
      <c r="C29" s="27" t="s">
        <v>42</v>
      </c>
      <c r="D29" s="28">
        <v>732</v>
      </c>
      <c r="E29" s="24">
        <f t="shared" si="0"/>
        <v>36.6</v>
      </c>
      <c r="F29" s="25">
        <v>2011</v>
      </c>
      <c r="G29" s="29" t="s">
        <v>45</v>
      </c>
      <c r="I29" s="16"/>
    </row>
    <row r="30" spans="1:9" s="3" customFormat="1" ht="30" x14ac:dyDescent="0.2">
      <c r="A30" s="20">
        <v>23</v>
      </c>
      <c r="B30" s="27" t="s">
        <v>19</v>
      </c>
      <c r="C30" s="27" t="s">
        <v>43</v>
      </c>
      <c r="D30" s="28">
        <v>1098</v>
      </c>
      <c r="E30" s="24">
        <f>D30/25</f>
        <v>43.92</v>
      </c>
      <c r="F30" s="25">
        <v>2008</v>
      </c>
      <c r="G30" s="29" t="s">
        <v>45</v>
      </c>
      <c r="I30" s="16"/>
    </row>
    <row r="31" spans="1:9" ht="15.75" x14ac:dyDescent="0.25">
      <c r="A31" s="9"/>
      <c r="B31" s="18" t="s">
        <v>5</v>
      </c>
      <c r="C31" s="10" t="s">
        <v>0</v>
      </c>
      <c r="D31" s="19">
        <f>SUM(D8:D30)</f>
        <v>49262.7</v>
      </c>
      <c r="E31" s="12">
        <f>SUM(E8:E30)</f>
        <v>1987.2970418219463</v>
      </c>
      <c r="F31" s="12" t="s">
        <v>0</v>
      </c>
      <c r="G31" s="17"/>
    </row>
    <row r="32" spans="1:9" hidden="1" x14ac:dyDescent="0.2">
      <c r="B32" s="13" t="s">
        <v>9</v>
      </c>
      <c r="C32" s="4"/>
      <c r="D32" s="14"/>
    </row>
  </sheetData>
  <mergeCells count="1">
    <mergeCell ref="E2:F2"/>
  </mergeCells>
  <pageMargins left="0.25" right="0.25" top="0.75" bottom="0.75" header="0.3" footer="0.3"/>
  <pageSetup paperSize="9" scale="73" firstPageNumber="0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ocena  </vt:lpstr>
      <vt:lpstr>'ocena 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Przysowa-Wydra Agata</dc:creator>
  <cp:lastModifiedBy>Dziwosz Beata</cp:lastModifiedBy>
  <cp:revision>15</cp:revision>
  <cp:lastPrinted>2025-05-13T08:07:05Z</cp:lastPrinted>
  <dcterms:created xsi:type="dcterms:W3CDTF">2017-09-19T07:59:26Z</dcterms:created>
  <dcterms:modified xsi:type="dcterms:W3CDTF">2025-11-20T13:00:37Z</dcterms:modified>
  <dc:language>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UxC4dwLulzfINJ8nQH+xvX5LNGipWa4BRSZhPgxsCvkhTdkFrfExVxIEOmOac/sNac9NFom+9TPHmw3IHceiQQ==</vt:lpwstr>
  </property>
  <property fmtid="{D5CDD505-2E9C-101B-9397-08002B2CF9AE}" pid="4" name="MFClassificationDate">
    <vt:lpwstr>2025-02-13T12:02:55.1618604+01:00</vt:lpwstr>
  </property>
  <property fmtid="{D5CDD505-2E9C-101B-9397-08002B2CF9AE}" pid="5" name="MFClassifiedBySID">
    <vt:lpwstr>UxC4dwLulzfINJ8nQH+xvX5LNGipWa4BRSZhPgxsCvm42mrIC/DSDv0ggS+FjUN/2v1BBotkLlY5aAiEhoi6uZWdS5HXwUOOMYjqoQHPgKKv9GhxTM2od/roXkwwgM31</vt:lpwstr>
  </property>
  <property fmtid="{D5CDD505-2E9C-101B-9397-08002B2CF9AE}" pid="6" name="MFGRNItemId">
    <vt:lpwstr>GRN-ae51d1ef-9662-4913-bd8f-df34868e847d</vt:lpwstr>
  </property>
  <property fmtid="{D5CDD505-2E9C-101B-9397-08002B2CF9AE}" pid="7" name="MFHash">
    <vt:lpwstr>5ATzFcMYGUGugrhOagGat/NBMmFH+mi5nr7Z2Vhnc2k=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